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13F97AA-C56B-44FC-B0CE-F6CD62B29485}" xr6:coauthVersionLast="47" xr6:coauthVersionMax="47" xr10:uidLastSave="{00000000-0000-0000-0000-000000000000}"/>
  <bookViews>
    <workbookView xWindow="-120" yWindow="-120" windowWidth="29040" windowHeight="15720" firstSheet="2" activeTab="9" xr2:uid="{B3AD755B-557B-41BE-AAEA-1B4B79B5A578}"/>
  </bookViews>
  <sheets>
    <sheet name="Diagramm A" sheetId="1" r:id="rId1"/>
    <sheet name="Diagramm B " sheetId="12" r:id="rId2"/>
    <sheet name="Diagramm C" sheetId="14" r:id="rId3"/>
    <sheet name="Diagramm D" sheetId="4" r:id="rId4"/>
    <sheet name="Diagramm E" sheetId="5" r:id="rId5"/>
    <sheet name="Diagramm F" sheetId="15" r:id="rId6"/>
    <sheet name="Diagramm G" sheetId="7" r:id="rId7"/>
    <sheet name="Diagramm H" sheetId="8" r:id="rId8"/>
    <sheet name="Diagramm I" sheetId="9" r:id="rId9"/>
    <sheet name="Diagramm 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8" i="9"/>
  <c r="E10" i="9"/>
  <c r="E11" i="9"/>
  <c r="E13" i="9"/>
  <c r="E15" i="9"/>
  <c r="D5" i="7"/>
  <c r="D6" i="7"/>
  <c r="D7" i="7"/>
  <c r="D8" i="7"/>
  <c r="D9" i="7"/>
  <c r="D10" i="7"/>
  <c r="D11" i="7"/>
  <c r="D12" i="7"/>
  <c r="D13" i="7"/>
  <c r="D14" i="7"/>
  <c r="D15" i="7"/>
  <c r="D17" i="7"/>
  <c r="D4" i="7"/>
  <c r="H29" i="5"/>
  <c r="H30" i="5"/>
  <c r="H31" i="5"/>
  <c r="H32" i="5"/>
  <c r="H33" i="5"/>
  <c r="H34" i="5"/>
  <c r="H35" i="5"/>
  <c r="H36" i="5"/>
  <c r="H37" i="5"/>
  <c r="H38" i="5"/>
  <c r="H39" i="5"/>
  <c r="H28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4" i="5"/>
  <c r="F29" i="5"/>
  <c r="F30" i="5"/>
  <c r="F31" i="5"/>
  <c r="F32" i="5"/>
  <c r="F33" i="5"/>
  <c r="F34" i="5"/>
  <c r="F35" i="5"/>
  <c r="F36" i="5"/>
  <c r="F37" i="5"/>
  <c r="F38" i="5"/>
  <c r="F39" i="5"/>
  <c r="F28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4" i="5"/>
  <c r="D29" i="5"/>
  <c r="D30" i="5"/>
  <c r="D31" i="5"/>
  <c r="D32" i="5"/>
  <c r="D33" i="5"/>
  <c r="D34" i="5"/>
  <c r="D35" i="5"/>
  <c r="D36" i="5"/>
  <c r="D37" i="5"/>
  <c r="D38" i="5"/>
  <c r="D39" i="5"/>
  <c r="D28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<sst xmlns="http://schemas.openxmlformats.org/spreadsheetml/2006/main" count="209" uniqueCount="90">
  <si>
    <t>Volkszählungen in Pfarrkirchen im Mühlkreis im Bezirk Rohrbach, Oberösterreich</t>
  </si>
  <si>
    <t>Jahr</t>
  </si>
  <si>
    <t>Zahl</t>
  </si>
  <si>
    <t>1869 (31.12.)</t>
  </si>
  <si>
    <t>1880 (31.12.)</t>
  </si>
  <si>
    <t>1890 (31.12.)</t>
  </si>
  <si>
    <t>1900 (31.12.)</t>
  </si>
  <si>
    <t>1910 (31.12.)</t>
  </si>
  <si>
    <t>1923 (7.3.)</t>
  </si>
  <si>
    <t>1934 (22.3.)</t>
  </si>
  <si>
    <t>1939 (17.5.)</t>
  </si>
  <si>
    <t>1951 (1.6.)</t>
  </si>
  <si>
    <t>1961 (21.3.)</t>
  </si>
  <si>
    <t>1971 (12.5.)</t>
  </si>
  <si>
    <t>1981 (12.5.)</t>
  </si>
  <si>
    <t>1991 (15.5.)</t>
  </si>
  <si>
    <t>2001 (15.5.)</t>
  </si>
  <si>
    <t>2011 (31.10)</t>
  </si>
  <si>
    <t>Bevölkerungszahl am 1.1.</t>
  </si>
  <si>
    <t>Pfarrkirchen i.M.</t>
  </si>
  <si>
    <t>Stadt Linz</t>
  </si>
  <si>
    <t>Rohrbach-Berg</t>
  </si>
  <si>
    <t>Pfarrkirchen im Mühlkreis</t>
  </si>
  <si>
    <t>Linz</t>
  </si>
  <si>
    <t>*ab 2002 Stichtag 1.1.</t>
  </si>
  <si>
    <t>Bevölkerungszahl Rohrbach-Berg</t>
  </si>
  <si>
    <t>relative Zahl Rohrbach-Berg</t>
  </si>
  <si>
    <t>Bevölkerungszahl Linz</t>
  </si>
  <si>
    <t>relative Zahl Linz</t>
  </si>
  <si>
    <t>Bevölkerungszahl Pfarrkirchen i.M.</t>
  </si>
  <si>
    <t>relative Zahl Pfarrkirchen i.M.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</si>
  <si>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</si>
  <si>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</si>
  <si>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</si>
  <si>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</si>
  <si>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</si>
  <si>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</si>
  <si>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</si>
  <si>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</si>
  <si>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</si>
  <si>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</si>
  <si>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</si>
  <si>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</si>
  <si>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Lufttemperatur in Rohrbach, Oberösterreich</t>
  </si>
  <si>
    <t>Monat</t>
  </si>
  <si>
    <t>Differenz</t>
  </si>
  <si>
    <t>Maximum</t>
  </si>
  <si>
    <t>Minimum</t>
  </si>
  <si>
    <t>Klimadiagramm von Rohrbach, Oberösterreich</t>
  </si>
  <si>
    <t>Monatsmitteltemperatur</t>
  </si>
  <si>
    <t>Monatsniederschlagsmenge</t>
  </si>
  <si>
    <t>heitere Tage</t>
  </si>
  <si>
    <t>trübe Tage</t>
  </si>
  <si>
    <t>restliche Tage</t>
  </si>
  <si>
    <t>Tage eines Monats:</t>
  </si>
  <si>
    <t>monatliche Verteilung der Tage in Rohrbach</t>
  </si>
  <si>
    <t>Feinlernziele GWB-Unterricht zum Thema "Handynutzung"</t>
  </si>
  <si>
    <t>Bevölkerungsentwicklung in Pfarrkirchen im Mühlkreis 2000 - 2024</t>
  </si>
  <si>
    <t>Entwicklung der Bevölkerungsanzahl 1869 - 2011</t>
  </si>
  <si>
    <t>erfüllt</t>
  </si>
  <si>
    <t>Die Kinder analysieren die Diagramme „die Handynutzung im Alltag“ und „die beliebtesten Artikel im Online-Handel“ im Buch.</t>
  </si>
  <si>
    <t>Die Kinder vergleichen den Zugriff zu Internetzugängen an den unterschiedlichen Standorten Österreichs mit Hilfe der Abbildung im Buch.</t>
  </si>
  <si>
    <t>Die Kinder reflektieren ihre eigenes Konsumverhalten anhand der Erkenntnisse aus dem Buch.</t>
  </si>
  <si>
    <t>Die Kinder geben die verschiedenen Möglichkeiten der Handynutzung laut Abbildung wieder.</t>
  </si>
  <si>
    <t>Die Kinder nennen die verschiedenen Tipps zur sicheren Internetnutzung, die aus dem Buch hervorgehen.</t>
  </si>
  <si>
    <t>Die Kinder leiten aus den Tipps zur sicheren Internetnutzung mögliche Schlussfolgerungen für ihren Alltag ab.</t>
  </si>
  <si>
    <t>Feinlernziele</t>
  </si>
  <si>
    <t>Bezirke</t>
  </si>
  <si>
    <t xml:space="preserve">Stadt Linz </t>
  </si>
  <si>
    <t xml:space="preserve">Stadt Steyr </t>
  </si>
  <si>
    <t>Stadt Wels</t>
  </si>
  <si>
    <t>Braunau</t>
  </si>
  <si>
    <t>Eferding</t>
  </si>
  <si>
    <t>Freistadt</t>
  </si>
  <si>
    <t>Gmunden</t>
  </si>
  <si>
    <t>Grieskirchen</t>
  </si>
  <si>
    <t>Kirchdorf</t>
  </si>
  <si>
    <t>Linz Land</t>
  </si>
  <si>
    <t>Perg</t>
  </si>
  <si>
    <t>Ried</t>
  </si>
  <si>
    <t>Rohrbach</t>
  </si>
  <si>
    <t>Schärding</t>
  </si>
  <si>
    <t>Steyr Land</t>
  </si>
  <si>
    <t>Urfahr Umgebung</t>
  </si>
  <si>
    <t>Vöcklabruck</t>
  </si>
  <si>
    <t>Wels Land</t>
  </si>
  <si>
    <t>Bevölkerungszahlen der Bezirke OÖ im Jahr 2011</t>
  </si>
  <si>
    <t>*gerundete Werte</t>
  </si>
  <si>
    <t>durchschnittliche Bevölkerungsdichte pro km²*</t>
  </si>
  <si>
    <t xml:space="preserve"> Bevölkerungsdichte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</si>
</sst>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6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b/>
      <i/>
      <sz val="12"/>
      <color rgb="FFC00000"/>
      <name val="Aptos Narrow"/>
      <scheme val="minor"/>
    </font>
    <font>
      <sz val="14"/>
      <color theme="6"/>
      <name val="Aptos Narrow"/>
      <scheme val="minor"/>
    </font>
    <font>
      <b/>
      <sz val="11"/>
      <color theme="4"/>
      <name val="Aptos Narrow"/>
      <scheme val="minor"/>
    </font>
    <font>
      <sz val="11"/>
      <name val="Aptos Narrow"/>
      <scheme val="minor"/>
    </font>
    <font>
      <sz val="10"/>
      <name val="Arial"/>
    </font>
    <font>
      <b/>
      <sz val="11"/>
      <color theme="1"/>
      <name val="Aptos Narrow"/>
      <scheme val="minor"/>
    </font>
    <font>
      <b/>
      <sz val="12"/>
      <color theme="4"/>
      <name val="Aptos Narrow"/>
      <scheme val="minor"/>
    </font>
    <font>
      <b/>
      <sz val="10"/>
      <color theme="1"/>
      <name val="Arial"/>
      <family val="2"/>
    </font>
    <font>
      <b/>
      <sz val="12"/>
      <color theme="5"/>
      <name val="Aptos Narrow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7567"/>
        <bgColor indexed="64"/>
      </patternFill>
    </fill>
    <fill>
      <patternFill patternType="solid">
        <fgColor rgb="FFFF999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" fillId="2" borderId="1">
      <alignment horizontal="center" vertical="center"/>
      <protection locked="0"/>
    </xf>
    <xf numFmtId="0" fontId="1" fillId="3" borderId="0">
      <protection locked="0"/>
    </xf>
    <xf numFmtId="0" fontId="1" fillId="0" borderId="0">
      <protection locked="0"/>
    </xf>
    <xf numFmtId="0" fontId="1" fillId="15" borderId="0">
      <protection locked="0"/>
    </xf>
    <xf numFmtId="0" fontId="4" fillId="2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1" fillId="2" borderId="5">
      <alignment vertical="center"/>
      <protection locked="0"/>
    </xf>
    <xf numFmtId="0" fontId="1" fillId="3" borderId="0">
      <protection locked="0"/>
    </xf>
    <xf numFmtId="9" fontId="7" fillId="0" borderId="0" applyFont="0" applyFill="0" applyBorder="0" applyAlignment="0" applyProtection="0"/>
    <xf numFmtId="0" fontId="17" fillId="0" borderId="0">
      <protection locked="0"/>
    </xf>
  </cellStyleXfs>
  <cellXfs count="86">
    <xf numFmtId="0" fontId="0" fillId="0" borderId="0" xfId="0"/>
    <xf numFmtId="0" fontId="1" fillId="0" borderId="4" xfId="1" applyFill="1" applyBorder="1" applyAlignment="1">
      <alignment vertical="center" wrapText="1"/>
      <protection locked="0"/>
    </xf>
    <xf numFmtId="0" fontId="0" fillId="4" borderId="2" xfId="0" applyFill="1" applyBorder="1"/>
    <xf numFmtId="0" fontId="0" fillId="8" borderId="2" xfId="0" applyFill="1" applyBorder="1"/>
    <xf numFmtId="0" fontId="0" fillId="0" borderId="0" xfId="0" applyAlignment="1">
      <alignment horizontal="center"/>
    </xf>
    <xf numFmtId="0" fontId="1" fillId="7" borderId="2" xfId="1" applyFill="1" applyBorder="1" applyAlignment="1">
      <alignment horizontal="center" vertical="center" wrapText="1"/>
      <protection locked="0"/>
    </xf>
    <xf numFmtId="0" fontId="1" fillId="9" borderId="2" xfId="2" applyFill="1" applyBorder="1" applyAlignment="1">
      <alignment horizontal="center"/>
      <protection locked="0"/>
    </xf>
    <xf numFmtId="0" fontId="1" fillId="7" borderId="3" xfId="1" applyFill="1" applyBorder="1" applyAlignment="1">
      <alignment horizontal="center" vertical="center" wrapText="1"/>
      <protection locked="0"/>
    </xf>
    <xf numFmtId="0" fontId="0" fillId="4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" fillId="9" borderId="2" xfId="2" applyFill="1" applyBorder="1" applyAlignment="1">
      <alignment horizontal="center" vertical="center"/>
      <protection locked="0"/>
    </xf>
    <xf numFmtId="0" fontId="0" fillId="6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" fillId="16" borderId="2" xfId="2" applyFill="1" applyBorder="1" applyAlignment="1">
      <alignment horizontal="center" vertical="center"/>
      <protection locked="0"/>
    </xf>
    <xf numFmtId="0" fontId="1" fillId="11" borderId="2" xfId="2" applyFill="1" applyBorder="1" applyAlignment="1">
      <alignment horizontal="center" vertical="center"/>
      <protection locked="0"/>
    </xf>
    <xf numFmtId="0" fontId="0" fillId="14" borderId="2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9" fontId="0" fillId="18" borderId="2" xfId="10" applyFont="1" applyFill="1" applyBorder="1" applyAlignment="1">
      <alignment horizontal="center" vertical="center"/>
    </xf>
    <xf numFmtId="9" fontId="0" fillId="18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164" fontId="1" fillId="23" borderId="0" xfId="0" applyNumberFormat="1" applyFont="1" applyFill="1" applyAlignment="1">
      <alignment horizontal="center" vertical="center"/>
    </xf>
    <xf numFmtId="164" fontId="1" fillId="21" borderId="0" xfId="0" applyNumberFormat="1" applyFont="1" applyFill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/>
    <xf numFmtId="0" fontId="0" fillId="19" borderId="2" xfId="0" applyFill="1" applyBorder="1" applyAlignment="1">
      <alignment horizontal="center" vertical="center"/>
    </xf>
    <xf numFmtId="164" fontId="1" fillId="10" borderId="0" xfId="0" applyNumberFormat="1" applyFont="1" applyFill="1" applyBorder="1" applyAlignment="1">
      <alignment horizontal="center" vertical="center"/>
    </xf>
    <xf numFmtId="164" fontId="1" fillId="10" borderId="6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5" borderId="7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0" fillId="24" borderId="0" xfId="0" applyNumberFormat="1" applyFill="1" applyAlignment="1">
      <alignment horizontal="center" vertical="center"/>
    </xf>
    <xf numFmtId="1" fontId="1" fillId="25" borderId="0" xfId="0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0" fillId="25" borderId="8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/>
    </xf>
    <xf numFmtId="0" fontId="16" fillId="26" borderId="0" xfId="0" applyFont="1" applyFill="1"/>
    <xf numFmtId="0" fontId="0" fillId="12" borderId="0" xfId="0" applyFill="1"/>
    <xf numFmtId="0" fontId="12" fillId="11" borderId="0" xfId="0" applyFont="1" applyFill="1" applyAlignment="1">
      <alignment vertical="center"/>
    </xf>
    <xf numFmtId="9" fontId="0" fillId="9" borderId="0" xfId="0" applyNumberFormat="1" applyFill="1" applyAlignment="1">
      <alignment horizontal="left"/>
    </xf>
    <xf numFmtId="9" fontId="11" fillId="9" borderId="0" xfId="0" applyNumberFormat="1" applyFont="1" applyFill="1" applyAlignment="1">
      <alignment horizontal="left" vertical="center"/>
    </xf>
    <xf numFmtId="0" fontId="19" fillId="0" borderId="0" xfId="0" applyFont="1" applyAlignment="1"/>
    <xf numFmtId="0" fontId="1" fillId="28" borderId="2" xfId="1" applyFont="1" applyFill="1" applyBorder="1" applyAlignment="1">
      <alignment horizontal="center" vertical="center" wrapText="1"/>
      <protection locked="0"/>
    </xf>
    <xf numFmtId="0" fontId="1" fillId="29" borderId="2" xfId="2" applyNumberFormat="1" applyFont="1" applyFill="1" applyBorder="1" applyAlignment="1">
      <alignment horizontal="right"/>
      <protection locked="0"/>
    </xf>
    <xf numFmtId="0" fontId="1" fillId="0" borderId="0" xfId="1" applyNumberFormat="1" applyFont="1" applyFill="1" applyBorder="1" applyAlignment="1">
      <alignment vertical="center" wrapText="1"/>
      <protection locked="0"/>
    </xf>
    <xf numFmtId="0" fontId="1" fillId="0" borderId="0" xfId="2" applyNumberFormat="1" applyFont="1" applyFill="1" applyBorder="1" applyAlignment="1">
      <alignment horizontal="right"/>
      <protection locked="0"/>
    </xf>
    <xf numFmtId="0" fontId="4" fillId="27" borderId="2" xfId="1" applyNumberFormat="1" applyFont="1" applyFill="1" applyBorder="1" applyAlignment="1">
      <alignment vertical="center" wrapText="1"/>
      <protection locked="0"/>
    </xf>
    <xf numFmtId="0" fontId="18" fillId="0" borderId="2" xfId="0" applyFont="1" applyBorder="1"/>
    <xf numFmtId="0" fontId="20" fillId="13" borderId="2" xfId="0" applyFont="1" applyFill="1" applyBorder="1"/>
    <xf numFmtId="0" fontId="0" fillId="11" borderId="2" xfId="0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18" fillId="0" borderId="0" xfId="0" applyFont="1" applyAlignment="1"/>
    <xf numFmtId="0" fontId="21" fillId="0" borderId="0" xfId="0" applyFont="1" applyAlignment="1"/>
  </cellXfs>
  <cellStyles count="12">
    <cellStyle name="cells" xfId="2" xr:uid="{81059E5D-AEDC-4AFD-8698-80BF69B55DF5}"/>
    <cellStyle name="column field" xfId="1" xr:uid="{E757E829-A579-49A2-B3A1-7B57E28E2C16}"/>
    <cellStyle name="field" xfId="4" xr:uid="{3CBBA5D3-995D-4F50-A0BA-BD17D8E4D3C2}"/>
    <cellStyle name="field names" xfId="5" xr:uid="{9C1D8F5C-BE5C-4674-85FF-5E427A915B8A}"/>
    <cellStyle name="footer" xfId="6" xr:uid="{3D485F07-26F7-4263-80D1-556BCEBABFDA}"/>
    <cellStyle name="heading" xfId="7" xr:uid="{72644B66-1ED9-4E56-BC3E-D3B83D9B45E0}"/>
    <cellStyle name="Prozent" xfId="10" builtinId="5"/>
    <cellStyle name="rowfield" xfId="8" xr:uid="{8058EE39-9200-40E4-B7FA-6F6E5F3DEAB7}"/>
    <cellStyle name="Standard" xfId="0" builtinId="0"/>
    <cellStyle name="Standard 2" xfId="3" xr:uid="{49AD2BF5-831C-4419-8CEA-913E88537080}"/>
    <cellStyle name="Standard 3" xfId="11" xr:uid="{01ED2859-63ED-476F-9260-A3CDDE448ED7}"/>
    <cellStyle name="Test" xfId="9" xr:uid="{0C6E3CD6-F1EC-420A-B936-41DD7F55DF08}"/>
  </cellStyles>
  <dxfs count="0"/>
  <tableStyles count="0" defaultTableStyle="TableStyleMedium2" defaultPivotStyle="PivotStyleLight16"/>
  <colors>
    <mruColors>
      <color rgb="FFFFCC99"/>
      <color rgb="FFFFCC66"/>
      <color rgb="FFFF9997"/>
      <color rgb="FFFD756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3"/>
                </a:solidFill>
              </a:rPr>
              <a:t>Bevölkerungsentwicklung</a:t>
            </a:r>
            <a:endParaRPr lang="en-US" b="1" baseline="0">
              <a:solidFill>
                <a:schemeClr val="accent3"/>
              </a:solidFill>
            </a:endParaRPr>
          </a:p>
          <a:p>
            <a:pPr>
              <a:defRPr/>
            </a:pPr>
            <a:r>
              <a:rPr lang="en-US" b="1" baseline="0">
                <a:solidFill>
                  <a:schemeClr val="accent3"/>
                </a:solidFill>
              </a:rPr>
              <a:t>in Pfarrkirchen im Mühlkreis</a:t>
            </a:r>
            <a:endParaRPr lang="en-US" b="1">
              <a:solidFill>
                <a:schemeClr val="accent3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 A'!$B$3</c:f>
              <c:strCache>
                <c:ptCount val="1"/>
                <c:pt idx="0">
                  <c:v>Zahl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A'!$A$4:$A$18</c:f>
              <c:strCache>
                <c:ptCount val="15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2011 (31.10)</c:v>
                </c:pt>
              </c:strCache>
            </c:strRef>
          </c:cat>
          <c:val>
            <c:numRef>
              <c:f>'Diagramm A'!$B$4:$B$18</c:f>
              <c:numCache>
                <c:formatCode>General</c:formatCode>
                <c:ptCount val="15"/>
                <c:pt idx="0">
                  <c:v>1765</c:v>
                </c:pt>
                <c:pt idx="1">
                  <c:v>1717</c:v>
                </c:pt>
                <c:pt idx="2">
                  <c:v>1620</c:v>
                </c:pt>
                <c:pt idx="3">
                  <c:v>1485</c:v>
                </c:pt>
                <c:pt idx="4">
                  <c:v>1528</c:v>
                </c:pt>
                <c:pt idx="5">
                  <c:v>1481</c:v>
                </c:pt>
                <c:pt idx="6">
                  <c:v>1485</c:v>
                </c:pt>
                <c:pt idx="7">
                  <c:v>1415</c:v>
                </c:pt>
                <c:pt idx="8">
                  <c:v>1541</c:v>
                </c:pt>
                <c:pt idx="9">
                  <c:v>1462</c:v>
                </c:pt>
                <c:pt idx="10">
                  <c:v>1496</c:v>
                </c:pt>
                <c:pt idx="11">
                  <c:v>1517</c:v>
                </c:pt>
                <c:pt idx="12">
                  <c:v>1512</c:v>
                </c:pt>
                <c:pt idx="13">
                  <c:v>1551</c:v>
                </c:pt>
                <c:pt idx="14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936-BECA-089C6CFEE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3139775"/>
        <c:axId val="1543140735"/>
      </c:barChart>
      <c:catAx>
        <c:axId val="154313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800">
                    <a:solidFill>
                      <a:sysClr val="windowText" lastClr="000000"/>
                    </a:solidFill>
                    <a:effectLst/>
                  </a:rPr>
                  <a:t>Quelle: Statistik Austria (2014)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de-AT" sz="800">
                    <a:solidFill>
                      <a:sysClr val="windowText" lastClr="000000"/>
                    </a:solidFill>
                    <a:effectLst/>
                  </a:rPr>
                  <a:t>Entwurf</a:t>
                </a:r>
                <a:r>
                  <a:rPr lang="de-AT" sz="800" baseline="0">
                    <a:solidFill>
                      <a:sysClr val="windowText" lastClr="000000"/>
                    </a:solidFill>
                    <a:effectLst/>
                  </a:rPr>
                  <a:t> &amp; Zeichnung: Karin Schneeberger (2024)</a:t>
                </a:r>
                <a:endParaRPr lang="de-AT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61762979872274382"/>
              <c:y val="0.86765633693861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140735"/>
        <c:crosses val="autoZero"/>
        <c:auto val="1"/>
        <c:lblAlgn val="ctr"/>
        <c:lblOffset val="100"/>
        <c:noMultiLvlLbl val="0"/>
      </c:catAx>
      <c:valAx>
        <c:axId val="154314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6"/>
                    </a:solidFill>
                  </a:rPr>
                  <a:t>Bevölkerungsanzahl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13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/>
                </a:solidFill>
              </a:rPr>
              <a:t>Klimadiagramm von Rohrbach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'Diagramm H'!$C$3</c:f>
              <c:strCache>
                <c:ptCount val="1"/>
                <c:pt idx="0">
                  <c:v>Monatsniederschlagsmenge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H'!$A$4:$A$17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H'!$C$4:$C$17</c:f>
              <c:numCache>
                <c:formatCode>0</c:formatCode>
                <c:ptCount val="14"/>
                <c:pt idx="0">
                  <c:v>59</c:v>
                </c:pt>
                <c:pt idx="1">
                  <c:v>50</c:v>
                </c:pt>
                <c:pt idx="2">
                  <c:v>51</c:v>
                </c:pt>
                <c:pt idx="3">
                  <c:v>49</c:v>
                </c:pt>
                <c:pt idx="4">
                  <c:v>79</c:v>
                </c:pt>
                <c:pt idx="5">
                  <c:v>100</c:v>
                </c:pt>
                <c:pt idx="6">
                  <c:v>84</c:v>
                </c:pt>
                <c:pt idx="7">
                  <c:v>90</c:v>
                </c:pt>
                <c:pt idx="8">
                  <c:v>60</c:v>
                </c:pt>
                <c:pt idx="9">
                  <c:v>49</c:v>
                </c:pt>
                <c:pt idx="10">
                  <c:v>56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B-4C78-B82C-5C164C16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74768848"/>
        <c:axId val="174743408"/>
      </c:barChart>
      <c:lineChart>
        <c:grouping val="standard"/>
        <c:varyColors val="0"/>
        <c:ser>
          <c:idx val="0"/>
          <c:order val="0"/>
          <c:tx>
            <c:strRef>
              <c:f>'Diagramm H'!$B$3</c:f>
              <c:strCache>
                <c:ptCount val="1"/>
                <c:pt idx="0">
                  <c:v>Monatsmitteltemperatur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'Diagramm H'!$A$4:$A$17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H'!$B$4:$B$17</c:f>
              <c:numCache>
                <c:formatCode>0.0</c:formatCode>
                <c:ptCount val="14"/>
                <c:pt idx="0">
                  <c:v>-2.9</c:v>
                </c:pt>
                <c:pt idx="1">
                  <c:v>-0.9</c:v>
                </c:pt>
                <c:pt idx="2">
                  <c:v>2.7</c:v>
                </c:pt>
                <c:pt idx="3">
                  <c:v>7.4</c:v>
                </c:pt>
                <c:pt idx="4">
                  <c:v>12.1</c:v>
                </c:pt>
                <c:pt idx="5">
                  <c:v>15.1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13.4</c:v>
                </c:pt>
                <c:pt idx="9">
                  <c:v>8.6999999999999993</c:v>
                </c:pt>
                <c:pt idx="10">
                  <c:v>2.4</c:v>
                </c:pt>
                <c:pt idx="11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B-4C78-B82C-5C164C16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55888"/>
        <c:axId val="174756368"/>
      </c:lineChart>
      <c:catAx>
        <c:axId val="174755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(2001)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58392610645130938"/>
              <c:y val="0.7964424359584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756368"/>
        <c:crosses val="autoZero"/>
        <c:auto val="1"/>
        <c:lblAlgn val="ctr"/>
        <c:lblOffset val="100"/>
        <c:noMultiLvlLbl val="0"/>
      </c:catAx>
      <c:valAx>
        <c:axId val="1747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Temperatur 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755888"/>
        <c:crosses val="autoZero"/>
        <c:crossBetween val="between"/>
      </c:valAx>
      <c:valAx>
        <c:axId val="174743408"/>
        <c:scaling>
          <c:orientation val="minMax"/>
          <c:min val="-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Niederschlag in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768848"/>
        <c:crosses val="max"/>
        <c:crossBetween val="between"/>
        <c:majorUnit val="10"/>
      </c:valAx>
      <c:catAx>
        <c:axId val="174768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474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3"/>
                </a:solidFill>
              </a:rPr>
              <a:t>monatliche</a:t>
            </a:r>
            <a:r>
              <a:rPr lang="en-US" b="0" baseline="0">
                <a:solidFill>
                  <a:schemeClr val="accent3"/>
                </a:solidFill>
              </a:rPr>
              <a:t> </a:t>
            </a:r>
            <a:r>
              <a:rPr lang="en-US" b="0">
                <a:solidFill>
                  <a:schemeClr val="accent3"/>
                </a:solidFill>
              </a:rPr>
              <a:t>Verteilung der Tage in Rohrbach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'Diagramm I'!$C$3</c:f>
              <c:strCache>
                <c:ptCount val="1"/>
                <c:pt idx="0">
                  <c:v>heitere Tage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'Diagramm I'!$B$4:$B$15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I'!$C$4:$C$15</c:f>
              <c:numCache>
                <c:formatCode>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F-4B70-B667-4A3A9F3B8FBC}"/>
            </c:ext>
          </c:extLst>
        </c:ser>
        <c:ser>
          <c:idx val="1"/>
          <c:order val="1"/>
          <c:tx>
            <c:strRef>
              <c:f>'Diagramm I'!$D$3</c:f>
              <c:strCache>
                <c:ptCount val="1"/>
                <c:pt idx="0">
                  <c:v>restliche Tage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'Diagramm I'!$B$4:$B$15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I'!$D$4:$D$15</c:f>
              <c:numCache>
                <c:formatCode>0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F-4B70-B667-4A3A9F3B8FBC}"/>
            </c:ext>
          </c:extLst>
        </c:ser>
        <c:ser>
          <c:idx val="2"/>
          <c:order val="2"/>
          <c:tx>
            <c:strRef>
              <c:f>'Diagramm I'!$E$3</c:f>
              <c:strCache>
                <c:ptCount val="1"/>
                <c:pt idx="0">
                  <c:v>trübe Tage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'Diagramm I'!$B$4:$B$15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I'!$E$4:$E$15</c:f>
              <c:numCache>
                <c:formatCode>0</c:formatCode>
                <c:ptCount val="12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F-4B70-B667-4A3A9F3B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934560"/>
        <c:axId val="227935040"/>
      </c:barChart>
      <c:catAx>
        <c:axId val="227934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(2001)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53197813628493618"/>
              <c:y val="0.76129052530405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935040"/>
        <c:crosses val="autoZero"/>
        <c:auto val="1"/>
        <c:lblAlgn val="ctr"/>
        <c:lblOffset val="100"/>
        <c:noMultiLvlLbl val="0"/>
      </c:catAx>
      <c:valAx>
        <c:axId val="2279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Anzahl der 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93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'Diagramm J'!$C$1:$C$2</c:f>
              <c:strCache>
                <c:ptCount val="2"/>
                <c:pt idx="0">
                  <c:v>Feinlernziele GWB-Unterricht zum Thema "Handynutzung"</c:v>
                </c:pt>
                <c:pt idx="1">
                  <c:v>erfüllt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'Diagramm J'!$B$3:$B$8</c:f>
              <c:strCache>
                <c:ptCount val="6"/>
                <c:pt idx="0">
                  <c:v>Die Kinder analysieren die Diagramme „die Handynutzung im Alltag“ und „die beliebtesten Artikel im Online-Handel“ im Buch.</c:v>
                </c:pt>
                <c:pt idx="1">
                  <c:v>Die Kinder vergleichen den Zugriff zu Internetzugängen an den unterschiedlichen Standorten Österreichs mit Hilfe der Abbildung im Buch.</c:v>
                </c:pt>
                <c:pt idx="2">
                  <c:v>Die Kinder reflektieren ihre eigenes Konsumverhalten anhand der Erkenntnisse aus dem Buch.</c:v>
                </c:pt>
                <c:pt idx="3">
                  <c:v>Die Kinder geben die verschiedenen Möglichkeiten der Handynutzung laut Abbildung wieder.</c:v>
                </c:pt>
                <c:pt idx="4">
                  <c:v>Die Kinder nennen die verschiedenen Tipps zur sicheren Internetnutzung, die aus dem Buch hervorgehen.</c:v>
                </c:pt>
                <c:pt idx="5">
                  <c:v>Die Kinder leiten aus den Tipps zur sicheren Internetnutzung mögliche Schlussfolgerungen für ihren Alltag ab.</c:v>
                </c:pt>
              </c:strCache>
            </c:strRef>
          </c:cat>
          <c:val>
            <c:numRef>
              <c:f>'Diagramm J'!$C$3:$C$8</c:f>
              <c:numCache>
                <c:formatCode>0%</c:formatCode>
                <c:ptCount val="6"/>
                <c:pt idx="0">
                  <c:v>0.3</c:v>
                </c:pt>
                <c:pt idx="1">
                  <c:v>0.8</c:v>
                </c:pt>
                <c:pt idx="2">
                  <c:v>0.66</c:v>
                </c:pt>
                <c:pt idx="3">
                  <c:v>0.75</c:v>
                </c:pt>
                <c:pt idx="4">
                  <c:v>0.42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514-8870-AC439FDD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034528"/>
        <c:axId val="327024544"/>
      </c:radarChart>
      <c:catAx>
        <c:axId val="3270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7024544"/>
        <c:crosses val="autoZero"/>
        <c:auto val="1"/>
        <c:lblAlgn val="ctr"/>
        <c:lblOffset val="100"/>
        <c:noMultiLvlLbl val="0"/>
      </c:catAx>
      <c:valAx>
        <c:axId val="32702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70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5"/>
                </a:solidFill>
              </a:rPr>
              <a:t>Bevölkerungsentwicklung</a:t>
            </a:r>
            <a:r>
              <a:rPr lang="en-US" sz="1600" b="1" baseline="0">
                <a:solidFill>
                  <a:schemeClr val="accent5"/>
                </a:solidFill>
              </a:rPr>
              <a:t> in Pfarrkirchen i.M. 2000 - 2024</a:t>
            </a:r>
            <a:endParaRPr lang="en-US" sz="1600" b="1">
              <a:solidFill>
                <a:schemeClr val="accent5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'Diagramm B '!$L$4</c:f>
              <c:strCache>
                <c:ptCount val="1"/>
                <c:pt idx="0">
                  <c:v>Bevölkerungszahl am 1.1.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'Diagramm B '!$K$5:$K$26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xVal>
          <c:yVal>
            <c:numRef>
              <c:f>'Diagramm B '!$L$5:$L$26</c:f>
              <c:numCache>
                <c:formatCode>General</c:formatCode>
                <c:ptCount val="22"/>
                <c:pt idx="0">
                  <c:v>1537</c:v>
                </c:pt>
                <c:pt idx="1">
                  <c:v>1522</c:v>
                </c:pt>
                <c:pt idx="2">
                  <c:v>1516</c:v>
                </c:pt>
                <c:pt idx="3">
                  <c:v>1524</c:v>
                </c:pt>
                <c:pt idx="4">
                  <c:v>1553</c:v>
                </c:pt>
                <c:pt idx="5">
                  <c:v>1536</c:v>
                </c:pt>
                <c:pt idx="6">
                  <c:v>1546</c:v>
                </c:pt>
                <c:pt idx="7">
                  <c:v>1545</c:v>
                </c:pt>
                <c:pt idx="8">
                  <c:v>1531</c:v>
                </c:pt>
                <c:pt idx="9">
                  <c:v>1525</c:v>
                </c:pt>
                <c:pt idx="10">
                  <c:v>1508</c:v>
                </c:pt>
                <c:pt idx="11">
                  <c:v>1482</c:v>
                </c:pt>
                <c:pt idx="12">
                  <c:v>1481</c:v>
                </c:pt>
                <c:pt idx="13">
                  <c:v>1476</c:v>
                </c:pt>
                <c:pt idx="14">
                  <c:v>1488</c:v>
                </c:pt>
                <c:pt idx="15">
                  <c:v>1479</c:v>
                </c:pt>
                <c:pt idx="16">
                  <c:v>1474</c:v>
                </c:pt>
                <c:pt idx="17">
                  <c:v>1465</c:v>
                </c:pt>
                <c:pt idx="18">
                  <c:v>1449</c:v>
                </c:pt>
                <c:pt idx="19">
                  <c:v>1417</c:v>
                </c:pt>
                <c:pt idx="20">
                  <c:v>1421</c:v>
                </c:pt>
                <c:pt idx="21">
                  <c:v>1416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38-40B8-8A37-8F51689A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89295"/>
        <c:axId val="152687855"/>
      </c:scatterChart>
      <c:valAx>
        <c:axId val="152689295"/>
        <c:scaling>
          <c:orientation val="minMax"/>
          <c:max val="202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(2023)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79015021413519737"/>
              <c:y val="0.92317444243637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687855"/>
        <c:crosses val="autoZero"/>
        <c:crossBetween val="midCat"/>
        <c:majorUnit val="1"/>
      </c:valAx>
      <c:valAx>
        <c:axId val="15268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400">
                    <a:solidFill>
                      <a:schemeClr val="accent2"/>
                    </a:solidFill>
                  </a:rPr>
                  <a:t>Bevölkerungszahl am 1.1.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689295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3"/>
                </a:solidFill>
              </a:rPr>
              <a:t>Bevölkerungsentwicklung</a:t>
            </a:r>
            <a:endParaRPr lang="en-US" b="1" baseline="0">
              <a:solidFill>
                <a:schemeClr val="accent3"/>
              </a:solidFill>
            </a:endParaRPr>
          </a:p>
          <a:p>
            <a:pPr>
              <a:defRPr/>
            </a:pPr>
            <a:r>
              <a:rPr lang="en-US" b="1" baseline="0">
                <a:solidFill>
                  <a:schemeClr val="accent3"/>
                </a:solidFill>
              </a:rPr>
              <a:t>in Pfarrkirchen im Mühlkreis</a:t>
            </a:r>
            <a:endParaRPr lang="en-US" b="1">
              <a:solidFill>
                <a:schemeClr val="accent3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 A'!$B$3</c:f>
              <c:strCache>
                <c:ptCount val="1"/>
                <c:pt idx="0">
                  <c:v>Zahl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A'!$A$4:$A$18</c:f>
              <c:strCache>
                <c:ptCount val="15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2011 (31.10)</c:v>
                </c:pt>
              </c:strCache>
            </c:strRef>
          </c:cat>
          <c:val>
            <c:numRef>
              <c:f>'Diagramm A'!$B$4:$B$18</c:f>
              <c:numCache>
                <c:formatCode>General</c:formatCode>
                <c:ptCount val="15"/>
                <c:pt idx="0">
                  <c:v>1765</c:v>
                </c:pt>
                <c:pt idx="1">
                  <c:v>1717</c:v>
                </c:pt>
                <c:pt idx="2">
                  <c:v>1620</c:v>
                </c:pt>
                <c:pt idx="3">
                  <c:v>1485</c:v>
                </c:pt>
                <c:pt idx="4">
                  <c:v>1528</c:v>
                </c:pt>
                <c:pt idx="5">
                  <c:v>1481</c:v>
                </c:pt>
                <c:pt idx="6">
                  <c:v>1485</c:v>
                </c:pt>
                <c:pt idx="7">
                  <c:v>1415</c:v>
                </c:pt>
                <c:pt idx="8">
                  <c:v>1541</c:v>
                </c:pt>
                <c:pt idx="9">
                  <c:v>1462</c:v>
                </c:pt>
                <c:pt idx="10">
                  <c:v>1496</c:v>
                </c:pt>
                <c:pt idx="11">
                  <c:v>1517</c:v>
                </c:pt>
                <c:pt idx="12">
                  <c:v>1512</c:v>
                </c:pt>
                <c:pt idx="13">
                  <c:v>1551</c:v>
                </c:pt>
                <c:pt idx="14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3-4B58-A1D9-CF280EFF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3139775"/>
        <c:axId val="1543140735"/>
      </c:barChart>
      <c:catAx>
        <c:axId val="154313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800">
                    <a:solidFill>
                      <a:sysClr val="windowText" lastClr="000000"/>
                    </a:solidFill>
                    <a:effectLst/>
                  </a:rPr>
                  <a:t>Quelle: Statistik Austria ( )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de-AT" sz="800">
                    <a:solidFill>
                      <a:sysClr val="windowText" lastClr="000000"/>
                    </a:solidFill>
                    <a:effectLst/>
                  </a:rPr>
                  <a:t>Entwurf</a:t>
                </a:r>
                <a:r>
                  <a:rPr lang="de-AT" sz="800" baseline="0">
                    <a:solidFill>
                      <a:sysClr val="windowText" lastClr="000000"/>
                    </a:solidFill>
                    <a:effectLst/>
                  </a:rPr>
                  <a:t> &amp; Zeichnung: Karin Schneeberger (2024)</a:t>
                </a:r>
                <a:endParaRPr lang="de-AT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61762979872274382"/>
              <c:y val="0.86765633693861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140735"/>
        <c:crosses val="autoZero"/>
        <c:auto val="1"/>
        <c:lblAlgn val="ctr"/>
        <c:lblOffset val="100"/>
        <c:noMultiLvlLbl val="0"/>
      </c:catAx>
      <c:valAx>
        <c:axId val="154314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6"/>
                    </a:solidFill>
                  </a:rPr>
                  <a:t>Bevölkerungsanzahl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13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Bevölkerungszahlen der Bezirke OÖ im Jahr 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'Diagramm C'!$A$3</c:f>
              <c:strCache>
                <c:ptCount val="1"/>
                <c:pt idx="0">
                  <c:v>2011 (31.10)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C'!$B$2:$S$2</c:f>
              <c:strCache>
                <c:ptCount val="18"/>
                <c:pt idx="0">
                  <c:v>Stadt Linz </c:v>
                </c:pt>
                <c:pt idx="1">
                  <c:v>Linz Land</c:v>
                </c:pt>
                <c:pt idx="2">
                  <c:v>Vöcklabruck</c:v>
                </c:pt>
                <c:pt idx="3">
                  <c:v>Gmunden</c:v>
                </c:pt>
                <c:pt idx="4">
                  <c:v>Braunau</c:v>
                </c:pt>
                <c:pt idx="5">
                  <c:v>Urfahr Umgebung</c:v>
                </c:pt>
                <c:pt idx="6">
                  <c:v>Wels Land</c:v>
                </c:pt>
                <c:pt idx="7">
                  <c:v>Perg</c:v>
                </c:pt>
                <c:pt idx="8">
                  <c:v>Freistadt</c:v>
                </c:pt>
                <c:pt idx="9">
                  <c:v>Grieskirchen</c:v>
                </c:pt>
                <c:pt idx="10">
                  <c:v>Steyr Land</c:v>
                </c:pt>
                <c:pt idx="11">
                  <c:v>Stadt Wels</c:v>
                </c:pt>
                <c:pt idx="12">
                  <c:v>Ried</c:v>
                </c:pt>
                <c:pt idx="13">
                  <c:v>Schärding</c:v>
                </c:pt>
                <c:pt idx="14">
                  <c:v>Rohrbach</c:v>
                </c:pt>
                <c:pt idx="15">
                  <c:v>Kirchdorf</c:v>
                </c:pt>
                <c:pt idx="16">
                  <c:v>Stadt Steyr </c:v>
                </c:pt>
                <c:pt idx="17">
                  <c:v>Eferding</c:v>
                </c:pt>
              </c:strCache>
            </c:strRef>
          </c:cat>
          <c:val>
            <c:numRef>
              <c:f>'Diagramm C'!$B$3:$S$3</c:f>
              <c:numCache>
                <c:formatCode>General</c:formatCode>
                <c:ptCount val="18"/>
                <c:pt idx="0">
                  <c:v>189889</c:v>
                </c:pt>
                <c:pt idx="1">
                  <c:v>139116</c:v>
                </c:pt>
                <c:pt idx="2">
                  <c:v>130316</c:v>
                </c:pt>
                <c:pt idx="3">
                  <c:v>99403</c:v>
                </c:pt>
                <c:pt idx="4">
                  <c:v>97826</c:v>
                </c:pt>
                <c:pt idx="5">
                  <c:v>81918</c:v>
                </c:pt>
                <c:pt idx="6">
                  <c:v>67945</c:v>
                </c:pt>
                <c:pt idx="7">
                  <c:v>65738</c:v>
                </c:pt>
                <c:pt idx="8">
                  <c:v>65113</c:v>
                </c:pt>
                <c:pt idx="9">
                  <c:v>62555</c:v>
                </c:pt>
                <c:pt idx="10">
                  <c:v>58700</c:v>
                </c:pt>
                <c:pt idx="11">
                  <c:v>58591</c:v>
                </c:pt>
                <c:pt idx="12">
                  <c:v>58553</c:v>
                </c:pt>
                <c:pt idx="13">
                  <c:v>56426</c:v>
                </c:pt>
                <c:pt idx="14">
                  <c:v>56170</c:v>
                </c:pt>
                <c:pt idx="15">
                  <c:v>55557</c:v>
                </c:pt>
                <c:pt idx="16">
                  <c:v>38205</c:v>
                </c:pt>
                <c:pt idx="17">
                  <c:v>31741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8-48B0-8ED8-A0816CCC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0876783"/>
        <c:axId val="2130879279"/>
      </c:barChart>
      <c:catAx>
        <c:axId val="2130876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0879279"/>
        <c:crosses val="autoZero"/>
        <c:auto val="1"/>
        <c:lblAlgn val="ctr"/>
        <c:lblOffset val="100"/>
        <c:noMultiLvlLbl val="0"/>
      </c:catAx>
      <c:valAx>
        <c:axId val="2130879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Quelle: Statistik Austria (2013)</a:t>
                </a:r>
                <a:endParaRPr lang="de-DE"/>
              </a:p>
              <a:p>
                <a:pPr>
                  <a:defRPr/>
                </a:pPr>
                <a:r>
                  <a:rPr lang="de-AT"/>
                  <a:t>Entwurf &amp; Zeichnung: Karin Schneeberger (2024)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52274685522959219"/>
              <c:y val="0.90293488824101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087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Entwicklung</a:t>
            </a:r>
            <a:r>
              <a:rPr lang="en-US" baseline="0"/>
              <a:t> der Bevölkerungszahlen 1869 - 2011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 D'!$B$2</c:f>
              <c:strCache>
                <c:ptCount val="1"/>
                <c:pt idx="0">
                  <c:v>Pfarrkirchen i.M.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'Diagramm D'!$A$3:$A$17</c:f>
              <c:strCache>
                <c:ptCount val="15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2011 (31.10)</c:v>
                </c:pt>
              </c:strCache>
            </c:strRef>
          </c:cat>
          <c:val>
            <c:numRef>
              <c:f>'Diagramm D'!$B$3:$B$17</c:f>
              <c:numCache>
                <c:formatCode>General</c:formatCode>
                <c:ptCount val="15"/>
                <c:pt idx="0">
                  <c:v>1765</c:v>
                </c:pt>
                <c:pt idx="1">
                  <c:v>1717</c:v>
                </c:pt>
                <c:pt idx="2">
                  <c:v>1620</c:v>
                </c:pt>
                <c:pt idx="3">
                  <c:v>1485</c:v>
                </c:pt>
                <c:pt idx="4">
                  <c:v>1528</c:v>
                </c:pt>
                <c:pt idx="5">
                  <c:v>1481</c:v>
                </c:pt>
                <c:pt idx="6">
                  <c:v>1485</c:v>
                </c:pt>
                <c:pt idx="7">
                  <c:v>1415</c:v>
                </c:pt>
                <c:pt idx="8">
                  <c:v>1541</c:v>
                </c:pt>
                <c:pt idx="9">
                  <c:v>1462</c:v>
                </c:pt>
                <c:pt idx="10">
                  <c:v>1496</c:v>
                </c:pt>
                <c:pt idx="11">
                  <c:v>1517</c:v>
                </c:pt>
                <c:pt idx="12">
                  <c:v>1512</c:v>
                </c:pt>
                <c:pt idx="13">
                  <c:v>1551</c:v>
                </c:pt>
                <c:pt idx="14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F-4C72-B160-35022343D932}"/>
            </c:ext>
          </c:extLst>
        </c:ser>
        <c:ser>
          <c:idx val="1"/>
          <c:order val="1"/>
          <c:tx>
            <c:strRef>
              <c:f>'Diagramm D'!$C$2</c:f>
              <c:strCache>
                <c:ptCount val="1"/>
                <c:pt idx="0">
                  <c:v>Rohrbach-Berg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'Diagramm D'!$A$3:$A$17</c:f>
              <c:strCache>
                <c:ptCount val="15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2011 (31.10)</c:v>
                </c:pt>
              </c:strCache>
            </c:strRef>
          </c:cat>
          <c:val>
            <c:numRef>
              <c:f>'Diagramm D'!$C$3:$C$17</c:f>
              <c:numCache>
                <c:formatCode>General</c:formatCode>
                <c:ptCount val="15"/>
                <c:pt idx="0">
                  <c:v>3432</c:v>
                </c:pt>
                <c:pt idx="1">
                  <c:v>3325</c:v>
                </c:pt>
                <c:pt idx="2">
                  <c:v>3266</c:v>
                </c:pt>
                <c:pt idx="3">
                  <c:v>3372</c:v>
                </c:pt>
                <c:pt idx="4">
                  <c:v>3311</c:v>
                </c:pt>
                <c:pt idx="5">
                  <c:v>3151</c:v>
                </c:pt>
                <c:pt idx="6">
                  <c:v>3285</c:v>
                </c:pt>
                <c:pt idx="7">
                  <c:v>3270</c:v>
                </c:pt>
                <c:pt idx="8">
                  <c:v>3666</c:v>
                </c:pt>
                <c:pt idx="9">
                  <c:v>3890</c:v>
                </c:pt>
                <c:pt idx="10">
                  <c:v>4278</c:v>
                </c:pt>
                <c:pt idx="11">
                  <c:v>4405</c:v>
                </c:pt>
                <c:pt idx="12">
                  <c:v>4799</c:v>
                </c:pt>
                <c:pt idx="13">
                  <c:v>5034</c:v>
                </c:pt>
                <c:pt idx="14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F-4C72-B160-35022343D932}"/>
            </c:ext>
          </c:extLst>
        </c:ser>
        <c:ser>
          <c:idx val="2"/>
          <c:order val="2"/>
          <c:tx>
            <c:strRef>
              <c:f>'Diagramm D'!$D$2</c:f>
              <c:strCache>
                <c:ptCount val="1"/>
                <c:pt idx="0">
                  <c:v>Stadt Linz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'Diagramm D'!$A$3:$A$17</c:f>
              <c:strCache>
                <c:ptCount val="15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2011 (31.10)</c:v>
                </c:pt>
              </c:strCache>
            </c:strRef>
          </c:cat>
          <c:val>
            <c:numRef>
              <c:f>'Diagramm D'!$D$3:$D$17</c:f>
              <c:numCache>
                <c:formatCode>General</c:formatCode>
                <c:ptCount val="15"/>
                <c:pt idx="0">
                  <c:v>49635</c:v>
                </c:pt>
                <c:pt idx="1">
                  <c:v>56569</c:v>
                </c:pt>
                <c:pt idx="2">
                  <c:v>65090</c:v>
                </c:pt>
                <c:pt idx="3">
                  <c:v>83356</c:v>
                </c:pt>
                <c:pt idx="4">
                  <c:v>97852</c:v>
                </c:pt>
                <c:pt idx="5">
                  <c:v>107463</c:v>
                </c:pt>
                <c:pt idx="6">
                  <c:v>115338</c:v>
                </c:pt>
                <c:pt idx="7">
                  <c:v>128177</c:v>
                </c:pt>
                <c:pt idx="8">
                  <c:v>184685</c:v>
                </c:pt>
                <c:pt idx="9">
                  <c:v>195978</c:v>
                </c:pt>
                <c:pt idx="10">
                  <c:v>204889</c:v>
                </c:pt>
                <c:pt idx="11">
                  <c:v>199910</c:v>
                </c:pt>
                <c:pt idx="12">
                  <c:v>203044</c:v>
                </c:pt>
                <c:pt idx="13">
                  <c:v>183504</c:v>
                </c:pt>
                <c:pt idx="14">
                  <c:v>189889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F-4C72-B160-35022343D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802783"/>
        <c:axId val="217806143"/>
      </c:barChart>
      <c:catAx>
        <c:axId val="217802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(2013)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72633277276669883"/>
              <c:y val="0.89778868052480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7806143"/>
        <c:crosses val="autoZero"/>
        <c:auto val="1"/>
        <c:lblAlgn val="ctr"/>
        <c:lblOffset val="100"/>
        <c:noMultiLvlLbl val="0"/>
      </c:catAx>
      <c:valAx>
        <c:axId val="217806143"/>
        <c:scaling>
          <c:logBase val="10"/>
          <c:orientation val="minMax"/>
          <c:max val="2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780278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Bevölkerungsentwicklung absolute und relative Zahl im 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 E'!$C$3</c:f>
              <c:strCache>
                <c:ptCount val="1"/>
                <c:pt idx="0">
                  <c:v>Bevölkerungszahl Rohrbach-Berg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E'!$C$4:$C$39</c:f>
              <c:numCache>
                <c:formatCode>General</c:formatCode>
                <c:ptCount val="36"/>
                <c:pt idx="0">
                  <c:v>3432</c:v>
                </c:pt>
                <c:pt idx="1">
                  <c:v>3325</c:v>
                </c:pt>
                <c:pt idx="2">
                  <c:v>3266</c:v>
                </c:pt>
                <c:pt idx="3">
                  <c:v>3372</c:v>
                </c:pt>
                <c:pt idx="4">
                  <c:v>3311</c:v>
                </c:pt>
                <c:pt idx="5">
                  <c:v>3151</c:v>
                </c:pt>
                <c:pt idx="6">
                  <c:v>3285</c:v>
                </c:pt>
                <c:pt idx="7">
                  <c:v>3270</c:v>
                </c:pt>
                <c:pt idx="8">
                  <c:v>3666</c:v>
                </c:pt>
                <c:pt idx="9">
                  <c:v>3890</c:v>
                </c:pt>
                <c:pt idx="10">
                  <c:v>4278</c:v>
                </c:pt>
                <c:pt idx="11">
                  <c:v>4405</c:v>
                </c:pt>
                <c:pt idx="12">
                  <c:v>4799</c:v>
                </c:pt>
                <c:pt idx="13">
                  <c:v>5034</c:v>
                </c:pt>
                <c:pt idx="14">
                  <c:v>5021</c:v>
                </c:pt>
                <c:pt idx="15">
                  <c:v>5055</c:v>
                </c:pt>
                <c:pt idx="16">
                  <c:v>5067</c:v>
                </c:pt>
                <c:pt idx="17">
                  <c:v>5086</c:v>
                </c:pt>
                <c:pt idx="18">
                  <c:v>5128</c:v>
                </c:pt>
                <c:pt idx="19">
                  <c:v>5124</c:v>
                </c:pt>
                <c:pt idx="20">
                  <c:v>5119</c:v>
                </c:pt>
                <c:pt idx="21">
                  <c:v>5112</c:v>
                </c:pt>
                <c:pt idx="22">
                  <c:v>5070</c:v>
                </c:pt>
                <c:pt idx="23">
                  <c:v>5060</c:v>
                </c:pt>
                <c:pt idx="24">
                  <c:v>5018</c:v>
                </c:pt>
                <c:pt idx="25">
                  <c:v>4997</c:v>
                </c:pt>
                <c:pt idx="26">
                  <c:v>5048</c:v>
                </c:pt>
                <c:pt idx="27">
                  <c:v>5074</c:v>
                </c:pt>
                <c:pt idx="28">
                  <c:v>5160</c:v>
                </c:pt>
                <c:pt idx="29">
                  <c:v>5175</c:v>
                </c:pt>
                <c:pt idx="30">
                  <c:v>5134</c:v>
                </c:pt>
                <c:pt idx="31">
                  <c:v>5160</c:v>
                </c:pt>
                <c:pt idx="32">
                  <c:v>5219</c:v>
                </c:pt>
                <c:pt idx="33">
                  <c:v>5182</c:v>
                </c:pt>
                <c:pt idx="34">
                  <c:v>5241</c:v>
                </c:pt>
                <c:pt idx="35">
                  <c:v>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4-40FD-AF31-F08F07521AA7}"/>
            </c:ext>
          </c:extLst>
        </c:ser>
        <c:ser>
          <c:idx val="2"/>
          <c:order val="2"/>
          <c:tx>
            <c:strRef>
              <c:f>'Diagramm E'!$E$3</c:f>
              <c:strCache>
                <c:ptCount val="1"/>
                <c:pt idx="0">
                  <c:v>Bevölkerungszahl Pfarrkirchen i.M.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E'!$E$4:$E$39</c:f>
              <c:numCache>
                <c:formatCode>General</c:formatCode>
                <c:ptCount val="36"/>
                <c:pt idx="0">
                  <c:v>1765</c:v>
                </c:pt>
                <c:pt idx="1">
                  <c:v>1717</c:v>
                </c:pt>
                <c:pt idx="2">
                  <c:v>1620</c:v>
                </c:pt>
                <c:pt idx="3">
                  <c:v>1485</c:v>
                </c:pt>
                <c:pt idx="4">
                  <c:v>1528</c:v>
                </c:pt>
                <c:pt idx="5">
                  <c:v>1481</c:v>
                </c:pt>
                <c:pt idx="6">
                  <c:v>1485</c:v>
                </c:pt>
                <c:pt idx="7">
                  <c:v>1415</c:v>
                </c:pt>
                <c:pt idx="8">
                  <c:v>1541</c:v>
                </c:pt>
                <c:pt idx="9">
                  <c:v>1462</c:v>
                </c:pt>
                <c:pt idx="10">
                  <c:v>1496</c:v>
                </c:pt>
                <c:pt idx="11">
                  <c:v>1517</c:v>
                </c:pt>
                <c:pt idx="12">
                  <c:v>1512</c:v>
                </c:pt>
                <c:pt idx="13">
                  <c:v>1551</c:v>
                </c:pt>
                <c:pt idx="14">
                  <c:v>1537</c:v>
                </c:pt>
                <c:pt idx="15">
                  <c:v>1522</c:v>
                </c:pt>
                <c:pt idx="16">
                  <c:v>1516</c:v>
                </c:pt>
                <c:pt idx="17">
                  <c:v>1524</c:v>
                </c:pt>
                <c:pt idx="18">
                  <c:v>1553</c:v>
                </c:pt>
                <c:pt idx="19">
                  <c:v>1536</c:v>
                </c:pt>
                <c:pt idx="20">
                  <c:v>1546</c:v>
                </c:pt>
                <c:pt idx="21">
                  <c:v>1545</c:v>
                </c:pt>
                <c:pt idx="22">
                  <c:v>1531</c:v>
                </c:pt>
                <c:pt idx="23">
                  <c:v>1525</c:v>
                </c:pt>
                <c:pt idx="24">
                  <c:v>1508</c:v>
                </c:pt>
                <c:pt idx="25">
                  <c:v>1482</c:v>
                </c:pt>
                <c:pt idx="26">
                  <c:v>1481</c:v>
                </c:pt>
                <c:pt idx="27">
                  <c:v>1476</c:v>
                </c:pt>
                <c:pt idx="28">
                  <c:v>1488</c:v>
                </c:pt>
                <c:pt idx="29">
                  <c:v>1479</c:v>
                </c:pt>
                <c:pt idx="30">
                  <c:v>1474</c:v>
                </c:pt>
                <c:pt idx="31">
                  <c:v>1465</c:v>
                </c:pt>
                <c:pt idx="32">
                  <c:v>1449</c:v>
                </c:pt>
                <c:pt idx="33">
                  <c:v>1417</c:v>
                </c:pt>
                <c:pt idx="34">
                  <c:v>1421</c:v>
                </c:pt>
                <c:pt idx="35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4-40FD-AF31-F08F07521AA7}"/>
            </c:ext>
          </c:extLst>
        </c:ser>
        <c:ser>
          <c:idx val="4"/>
          <c:order val="4"/>
          <c:tx>
            <c:strRef>
              <c:f>'Diagramm E'!$G$3</c:f>
              <c:strCache>
                <c:ptCount val="1"/>
                <c:pt idx="0">
                  <c:v>Bevölkerungszahl Linz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E'!$G$4:$G$39</c:f>
              <c:numCache>
                <c:formatCode>General</c:formatCode>
                <c:ptCount val="36"/>
                <c:pt idx="0">
                  <c:v>49635</c:v>
                </c:pt>
                <c:pt idx="1">
                  <c:v>56569</c:v>
                </c:pt>
                <c:pt idx="2">
                  <c:v>65090</c:v>
                </c:pt>
                <c:pt idx="3">
                  <c:v>83356</c:v>
                </c:pt>
                <c:pt idx="4">
                  <c:v>97852</c:v>
                </c:pt>
                <c:pt idx="5">
                  <c:v>107463</c:v>
                </c:pt>
                <c:pt idx="6">
                  <c:v>115338</c:v>
                </c:pt>
                <c:pt idx="7">
                  <c:v>128177</c:v>
                </c:pt>
                <c:pt idx="8">
                  <c:v>184685</c:v>
                </c:pt>
                <c:pt idx="9">
                  <c:v>195978</c:v>
                </c:pt>
                <c:pt idx="10">
                  <c:v>204889</c:v>
                </c:pt>
                <c:pt idx="11">
                  <c:v>199910</c:v>
                </c:pt>
                <c:pt idx="12">
                  <c:v>203044</c:v>
                </c:pt>
                <c:pt idx="13">
                  <c:v>183504</c:v>
                </c:pt>
                <c:pt idx="14">
                  <c:v>182304</c:v>
                </c:pt>
                <c:pt idx="15">
                  <c:v>183827</c:v>
                </c:pt>
                <c:pt idx="16">
                  <c:v>185172</c:v>
                </c:pt>
                <c:pt idx="17">
                  <c:v>186781</c:v>
                </c:pt>
                <c:pt idx="18">
                  <c:v>187936</c:v>
                </c:pt>
                <c:pt idx="19">
                  <c:v>188393</c:v>
                </c:pt>
                <c:pt idx="20">
                  <c:v>188277</c:v>
                </c:pt>
                <c:pt idx="21">
                  <c:v>188520</c:v>
                </c:pt>
                <c:pt idx="22">
                  <c:v>188549</c:v>
                </c:pt>
                <c:pt idx="23">
                  <c:v>188431</c:v>
                </c:pt>
                <c:pt idx="24">
                  <c:v>190053</c:v>
                </c:pt>
                <c:pt idx="25">
                  <c:v>191501</c:v>
                </c:pt>
                <c:pt idx="26">
                  <c:v>193814</c:v>
                </c:pt>
                <c:pt idx="27">
                  <c:v>197427</c:v>
                </c:pt>
                <c:pt idx="28">
                  <c:v>200839</c:v>
                </c:pt>
                <c:pt idx="29">
                  <c:v>203012</c:v>
                </c:pt>
                <c:pt idx="30">
                  <c:v>204846</c:v>
                </c:pt>
                <c:pt idx="31">
                  <c:v>205726</c:v>
                </c:pt>
                <c:pt idx="32">
                  <c:v>206595</c:v>
                </c:pt>
                <c:pt idx="33">
                  <c:v>206537</c:v>
                </c:pt>
                <c:pt idx="34">
                  <c:v>207247</c:v>
                </c:pt>
                <c:pt idx="35">
                  <c:v>210118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E4-40FD-AF31-F08F07521AA7}"/>
            </c:ext>
          </c:extLst>
        </c:ser>
        <c:ser>
          <c:idx val="1"/>
          <c:order val="1"/>
          <c:tx>
            <c:strRef>
              <c:f>'Diagramm E'!$D$3</c:f>
              <c:strCache>
                <c:ptCount val="1"/>
                <c:pt idx="0">
                  <c:v>relative Zahl Rohrbach-Berg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E'!$D$4:$D$39</c:f>
              <c:numCache>
                <c:formatCode>0%</c:formatCode>
                <c:ptCount val="36"/>
                <c:pt idx="0">
                  <c:v>0.67826086956521736</c:v>
                </c:pt>
                <c:pt idx="1">
                  <c:v>0.65711462450592883</c:v>
                </c:pt>
                <c:pt idx="2">
                  <c:v>0.64545454545454539</c:v>
                </c:pt>
                <c:pt idx="3">
                  <c:v>0.66640316205533601</c:v>
                </c:pt>
                <c:pt idx="4">
                  <c:v>0.65434782608695652</c:v>
                </c:pt>
                <c:pt idx="5">
                  <c:v>0.62272727272727268</c:v>
                </c:pt>
                <c:pt idx="6">
                  <c:v>0.64920948616600793</c:v>
                </c:pt>
                <c:pt idx="7">
                  <c:v>0.64624505928853759</c:v>
                </c:pt>
                <c:pt idx="8">
                  <c:v>0.72450592885375498</c:v>
                </c:pt>
                <c:pt idx="9">
                  <c:v>0.76877470355731226</c:v>
                </c:pt>
                <c:pt idx="10">
                  <c:v>0.84545454545454546</c:v>
                </c:pt>
                <c:pt idx="11">
                  <c:v>0.87055335968379444</c:v>
                </c:pt>
                <c:pt idx="12">
                  <c:v>0.94841897233201577</c:v>
                </c:pt>
                <c:pt idx="13">
                  <c:v>0.99486166007905141</c:v>
                </c:pt>
                <c:pt idx="14">
                  <c:v>0.99229249011857701</c:v>
                </c:pt>
                <c:pt idx="15">
                  <c:v>0.99901185770750989</c:v>
                </c:pt>
                <c:pt idx="16">
                  <c:v>1.001383399209486</c:v>
                </c:pt>
                <c:pt idx="17">
                  <c:v>1.0051383399209486</c:v>
                </c:pt>
                <c:pt idx="18">
                  <c:v>1.0134387351778655</c:v>
                </c:pt>
                <c:pt idx="19">
                  <c:v>1.0126482213438734</c:v>
                </c:pt>
                <c:pt idx="20">
                  <c:v>1.0116600790513834</c:v>
                </c:pt>
                <c:pt idx="21">
                  <c:v>1.0102766798418972</c:v>
                </c:pt>
                <c:pt idx="22">
                  <c:v>1.0019762845849802</c:v>
                </c:pt>
                <c:pt idx="23">
                  <c:v>1</c:v>
                </c:pt>
                <c:pt idx="24">
                  <c:v>0.99169960474308294</c:v>
                </c:pt>
                <c:pt idx="25">
                  <c:v>0.98754940711462447</c:v>
                </c:pt>
                <c:pt idx="26">
                  <c:v>0.99762845849802373</c:v>
                </c:pt>
                <c:pt idx="27">
                  <c:v>1.0027667984189723</c:v>
                </c:pt>
                <c:pt idx="28">
                  <c:v>1.0197628458498023</c:v>
                </c:pt>
                <c:pt idx="29">
                  <c:v>1.0227272727272727</c:v>
                </c:pt>
                <c:pt idx="30">
                  <c:v>1.0146245059288537</c:v>
                </c:pt>
                <c:pt idx="31">
                  <c:v>1.0197628458498023</c:v>
                </c:pt>
                <c:pt idx="32">
                  <c:v>1.0314229249011857</c:v>
                </c:pt>
                <c:pt idx="33">
                  <c:v>1.024110671936759</c:v>
                </c:pt>
                <c:pt idx="34">
                  <c:v>1.0357707509881422</c:v>
                </c:pt>
                <c:pt idx="35">
                  <c:v>1.0353754940711462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4-40FD-AF31-F08F07521AA7}"/>
            </c:ext>
          </c:extLst>
        </c:ser>
        <c:ser>
          <c:idx val="3"/>
          <c:order val="3"/>
          <c:tx>
            <c:strRef>
              <c:f>'Diagramm E'!$F$3</c:f>
              <c:strCache>
                <c:ptCount val="1"/>
                <c:pt idx="0">
                  <c:v>relative Zahl Pfarrkirchen i.M.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E'!$F$4:$F$39</c:f>
              <c:numCache>
                <c:formatCode>0%</c:formatCode>
                <c:ptCount val="36"/>
                <c:pt idx="0">
                  <c:v>1.1573770491803279</c:v>
                </c:pt>
                <c:pt idx="1">
                  <c:v>1.1259016393442622</c:v>
                </c:pt>
                <c:pt idx="2">
                  <c:v>1.062295081967213</c:v>
                </c:pt>
                <c:pt idx="3">
                  <c:v>0.97377049180327868</c:v>
                </c:pt>
                <c:pt idx="4">
                  <c:v>1.0019672131147541</c:v>
                </c:pt>
                <c:pt idx="5">
                  <c:v>0.97114754098360656</c:v>
                </c:pt>
                <c:pt idx="6">
                  <c:v>0.97377049180327868</c:v>
                </c:pt>
                <c:pt idx="7">
                  <c:v>0.9278688524590164</c:v>
                </c:pt>
                <c:pt idx="8">
                  <c:v>1.0104918032786885</c:v>
                </c:pt>
                <c:pt idx="9">
                  <c:v>0.95868852459016396</c:v>
                </c:pt>
                <c:pt idx="10">
                  <c:v>0.98098360655737704</c:v>
                </c:pt>
                <c:pt idx="11">
                  <c:v>0.99475409836065576</c:v>
                </c:pt>
                <c:pt idx="12">
                  <c:v>0.99147540983606552</c:v>
                </c:pt>
                <c:pt idx="13">
                  <c:v>1.017049180327869</c:v>
                </c:pt>
                <c:pt idx="14">
                  <c:v>1.0078688524590165</c:v>
                </c:pt>
                <c:pt idx="15">
                  <c:v>0.99803278688524588</c:v>
                </c:pt>
                <c:pt idx="16">
                  <c:v>0.99409836065573776</c:v>
                </c:pt>
                <c:pt idx="17">
                  <c:v>0.999344262295082</c:v>
                </c:pt>
                <c:pt idx="18">
                  <c:v>1.018360655737705</c:v>
                </c:pt>
                <c:pt idx="19">
                  <c:v>1.0072131147540984</c:v>
                </c:pt>
                <c:pt idx="20">
                  <c:v>1.0137704918032786</c:v>
                </c:pt>
                <c:pt idx="21">
                  <c:v>1.0131147540983607</c:v>
                </c:pt>
                <c:pt idx="22">
                  <c:v>1.0039344262295082</c:v>
                </c:pt>
                <c:pt idx="23">
                  <c:v>1</c:v>
                </c:pt>
                <c:pt idx="24">
                  <c:v>0.9888524590163934</c:v>
                </c:pt>
                <c:pt idx="25">
                  <c:v>0.97180327868852456</c:v>
                </c:pt>
                <c:pt idx="26">
                  <c:v>0.97114754098360656</c:v>
                </c:pt>
                <c:pt idx="27">
                  <c:v>0.96786885245901644</c:v>
                </c:pt>
                <c:pt idx="28">
                  <c:v>0.9757377049180328</c:v>
                </c:pt>
                <c:pt idx="29">
                  <c:v>0.96983606557377044</c:v>
                </c:pt>
                <c:pt idx="30">
                  <c:v>0.96655737704918032</c:v>
                </c:pt>
                <c:pt idx="31">
                  <c:v>0.96065573770491808</c:v>
                </c:pt>
                <c:pt idx="32">
                  <c:v>0.95016393442622948</c:v>
                </c:pt>
                <c:pt idx="33">
                  <c:v>0.92918032786885241</c:v>
                </c:pt>
                <c:pt idx="34">
                  <c:v>0.93180327868852464</c:v>
                </c:pt>
                <c:pt idx="35">
                  <c:v>0.9285245901639344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E4-40FD-AF31-F08F07521AA7}"/>
            </c:ext>
          </c:extLst>
        </c:ser>
        <c:ser>
          <c:idx val="5"/>
          <c:order val="5"/>
          <c:tx>
            <c:strRef>
              <c:f>'Diagramm E'!$H$3</c:f>
              <c:strCache>
                <c:ptCount val="1"/>
                <c:pt idx="0">
                  <c:v>relative Zahl Linz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'Diagramm E'!$B$4:$B$39</c:f>
              <c:strCache>
                <c:ptCount val="36"/>
                <c:pt idx="0">
                  <c:v>1869 (31.12.)</c:v>
                </c:pt>
                <c:pt idx="1">
                  <c:v>1880 (31.12.)</c:v>
                </c:pt>
                <c:pt idx="2">
                  <c:v>1890 (31.12.)</c:v>
                </c:pt>
                <c:pt idx="3">
                  <c:v>1900 (31.12.)</c:v>
                </c:pt>
                <c:pt idx="4">
                  <c:v>1910 (31.12.)</c:v>
                </c:pt>
                <c:pt idx="5">
                  <c:v>1923 (7.3.)</c:v>
                </c:pt>
                <c:pt idx="6">
                  <c:v>1934 (22.3.)</c:v>
                </c:pt>
                <c:pt idx="7">
                  <c:v>1939 (17.5.)</c:v>
                </c:pt>
                <c:pt idx="8">
                  <c:v>1951 (1.6.)</c:v>
                </c:pt>
                <c:pt idx="9">
                  <c:v>1961 (21.3.)</c:v>
                </c:pt>
                <c:pt idx="10">
                  <c:v>1971 (12.5.)</c:v>
                </c:pt>
                <c:pt idx="11">
                  <c:v>1981 (12.5.)</c:v>
                </c:pt>
                <c:pt idx="12">
                  <c:v>1991 (15.5.)</c:v>
                </c:pt>
                <c:pt idx="13">
                  <c:v>2001 (15.5.)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strCache>
            </c:strRef>
          </c:cat>
          <c:val>
            <c:numRef>
              <c:f>'Diagramm E'!$H$4:$H$39</c:f>
              <c:numCache>
                <c:formatCode>0%</c:formatCode>
                <c:ptCount val="36"/>
                <c:pt idx="0">
                  <c:v>0.2634120712621596</c:v>
                </c:pt>
                <c:pt idx="1">
                  <c:v>0.30021068720115052</c:v>
                </c:pt>
                <c:pt idx="2">
                  <c:v>0.3454314842037669</c:v>
                </c:pt>
                <c:pt idx="3">
                  <c:v>0.44236882466260857</c:v>
                </c:pt>
                <c:pt idx="4">
                  <c:v>0.51929884148574279</c:v>
                </c:pt>
                <c:pt idx="5">
                  <c:v>0.57030424930080503</c:v>
                </c:pt>
                <c:pt idx="6">
                  <c:v>0.61209673567512768</c:v>
                </c:pt>
                <c:pt idx="7">
                  <c:v>0.68023308266686477</c:v>
                </c:pt>
                <c:pt idx="8">
                  <c:v>0.98012004394181418</c:v>
                </c:pt>
                <c:pt idx="9">
                  <c:v>1.0400517961481921</c:v>
                </c:pt>
                <c:pt idx="10">
                  <c:v>1.0873423162855369</c:v>
                </c:pt>
                <c:pt idx="11">
                  <c:v>1.0609188509321714</c:v>
                </c:pt>
                <c:pt idx="12">
                  <c:v>1.0775509337635527</c:v>
                </c:pt>
                <c:pt idx="13">
                  <c:v>0.97385249773126492</c:v>
                </c:pt>
                <c:pt idx="14">
                  <c:v>0.96748411885517771</c:v>
                </c:pt>
                <c:pt idx="15">
                  <c:v>0.97556665304541179</c:v>
                </c:pt>
                <c:pt idx="16">
                  <c:v>0.98270454436902632</c:v>
                </c:pt>
                <c:pt idx="17">
                  <c:v>0.9912434790453799</c:v>
                </c:pt>
                <c:pt idx="18">
                  <c:v>0.9973730437136139</c:v>
                </c:pt>
                <c:pt idx="19">
                  <c:v>0.99979833466892387</c:v>
                </c:pt>
                <c:pt idx="20">
                  <c:v>0.99918272471090208</c:v>
                </c:pt>
                <c:pt idx="21">
                  <c:v>1.0004723214333098</c:v>
                </c:pt>
                <c:pt idx="22">
                  <c:v>1.0006262239228152</c:v>
                </c:pt>
                <c:pt idx="23">
                  <c:v>1</c:v>
                </c:pt>
                <c:pt idx="24">
                  <c:v>1.0086079254475113</c:v>
                </c:pt>
                <c:pt idx="25">
                  <c:v>1.0162924359579899</c:v>
                </c:pt>
                <c:pt idx="26">
                  <c:v>1.0285674862416481</c:v>
                </c:pt>
                <c:pt idx="27">
                  <c:v>1.0477416136410675</c:v>
                </c:pt>
                <c:pt idx="28">
                  <c:v>1.0658490375787424</c:v>
                </c:pt>
                <c:pt idx="29">
                  <c:v>1.0773811103268569</c:v>
                </c:pt>
                <c:pt idx="30">
                  <c:v>1.0871141160424771</c:v>
                </c:pt>
                <c:pt idx="31">
                  <c:v>1.0917842605516077</c:v>
                </c:pt>
                <c:pt idx="32">
                  <c:v>1.0963960282543743</c:v>
                </c:pt>
                <c:pt idx="33">
                  <c:v>1.0960882232753633</c:v>
                </c:pt>
                <c:pt idx="34">
                  <c:v>1.0998561807770484</c:v>
                </c:pt>
                <c:pt idx="35">
                  <c:v>1.1150925272380872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E4-40FD-AF31-F08F07521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860479"/>
        <c:axId val="917842239"/>
      </c:lineChart>
      <c:catAx>
        <c:axId val="917860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(2013)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86652445980840176"/>
              <c:y val="0.92449856815387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7842239"/>
        <c:crosses val="autoZero"/>
        <c:auto val="1"/>
        <c:lblAlgn val="ctr"/>
        <c:lblOffset val="500"/>
        <c:noMultiLvlLbl val="0"/>
      </c:catAx>
      <c:valAx>
        <c:axId val="917842239"/>
        <c:scaling>
          <c:logBase val="10"/>
          <c:orientation val="minMax"/>
          <c:max val="205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absolute 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786047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durchschnittliche Bevölkerungsdichte pro km²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 F'!$A$7</c:f>
              <c:strCache>
                <c:ptCount val="1"/>
                <c:pt idx="0">
                  <c:v> Bevölkerungsdichte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'Diagramm F'!$B$6:$S$6</c:f>
              <c:strCache>
                <c:ptCount val="18"/>
                <c:pt idx="0">
                  <c:v>Vöcklabruck</c:v>
                </c:pt>
                <c:pt idx="1">
                  <c:v>Braunau</c:v>
                </c:pt>
                <c:pt idx="2">
                  <c:v>Kirchdorf</c:v>
                </c:pt>
                <c:pt idx="3">
                  <c:v>Stadt Linz </c:v>
                </c:pt>
                <c:pt idx="4">
                  <c:v>Stadt Steyr </c:v>
                </c:pt>
                <c:pt idx="5">
                  <c:v>Stadt Wels</c:v>
                </c:pt>
                <c:pt idx="6">
                  <c:v>Linz Land</c:v>
                </c:pt>
                <c:pt idx="7">
                  <c:v>Wels Land</c:v>
                </c:pt>
                <c:pt idx="8">
                  <c:v>Urfahr Umgebung</c:v>
                </c:pt>
                <c:pt idx="9">
                  <c:v>Eferding</c:v>
                </c:pt>
                <c:pt idx="10">
                  <c:v>Grieskirchen</c:v>
                </c:pt>
                <c:pt idx="11">
                  <c:v>Perg</c:v>
                </c:pt>
                <c:pt idx="12">
                  <c:v>Ried</c:v>
                </c:pt>
                <c:pt idx="13">
                  <c:v>Schärding</c:v>
                </c:pt>
                <c:pt idx="14">
                  <c:v>Gmunden</c:v>
                </c:pt>
                <c:pt idx="15">
                  <c:v>Rohrbach</c:v>
                </c:pt>
                <c:pt idx="16">
                  <c:v>Freistadt</c:v>
                </c:pt>
                <c:pt idx="17">
                  <c:v>Steyr Land</c:v>
                </c:pt>
              </c:strCache>
            </c:strRef>
          </c:cat>
          <c:val>
            <c:numRef>
              <c:f>'Diagramm F'!$B$7:$S$7</c:f>
              <c:numCache>
                <c:formatCode>General</c:formatCode>
                <c:ptCount val="18"/>
                <c:pt idx="0">
                  <c:v>120663</c:v>
                </c:pt>
                <c:pt idx="1">
                  <c:v>94063</c:v>
                </c:pt>
                <c:pt idx="2">
                  <c:v>44804</c:v>
                </c:pt>
                <c:pt idx="3">
                  <c:v>1978</c:v>
                </c:pt>
                <c:pt idx="4">
                  <c:v>1439</c:v>
                </c:pt>
                <c:pt idx="5">
                  <c:v>1276</c:v>
                </c:pt>
                <c:pt idx="6">
                  <c:v>302</c:v>
                </c:pt>
                <c:pt idx="7">
                  <c:v>148</c:v>
                </c:pt>
                <c:pt idx="8">
                  <c:v>126</c:v>
                </c:pt>
                <c:pt idx="9">
                  <c:v>122</c:v>
                </c:pt>
                <c:pt idx="10">
                  <c:v>108</c:v>
                </c:pt>
                <c:pt idx="11">
                  <c:v>107</c:v>
                </c:pt>
                <c:pt idx="12">
                  <c:v>100</c:v>
                </c:pt>
                <c:pt idx="13">
                  <c:v>91</c:v>
                </c:pt>
                <c:pt idx="14">
                  <c:v>70</c:v>
                </c:pt>
                <c:pt idx="15">
                  <c:v>69</c:v>
                </c:pt>
                <c:pt idx="16">
                  <c:v>66</c:v>
                </c:pt>
                <c:pt idx="1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F-49FB-8AA6-C72BC1E5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934239"/>
        <c:axId val="1952929663"/>
      </c:barChart>
      <c:catAx>
        <c:axId val="19529342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Entwurf &amp; Zeichnung: Karin Schneeberger (2024)</a:t>
                </a:r>
              </a:p>
            </c:rich>
          </c:tx>
          <c:layout>
            <c:manualLayout>
              <c:xMode val="edge"/>
              <c:yMode val="edge"/>
              <c:x val="0.49783481159872095"/>
              <c:y val="0.92002451402671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2929663"/>
        <c:crosses val="autoZero"/>
        <c:auto val="1"/>
        <c:lblAlgn val="ctr"/>
        <c:lblOffset val="100"/>
        <c:noMultiLvlLbl val="0"/>
      </c:catAx>
      <c:valAx>
        <c:axId val="1952929663"/>
        <c:scaling>
          <c:logBase val="5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293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Bevölkerungszahlen der Bezirke OÖ im Jahr 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'Diagramm C'!$A$3</c:f>
              <c:strCache>
                <c:ptCount val="1"/>
                <c:pt idx="0">
                  <c:v>2011 (31.10)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C'!$B$2:$S$2</c:f>
              <c:strCache>
                <c:ptCount val="18"/>
                <c:pt idx="0">
                  <c:v>Stadt Linz </c:v>
                </c:pt>
                <c:pt idx="1">
                  <c:v>Linz Land</c:v>
                </c:pt>
                <c:pt idx="2">
                  <c:v>Vöcklabruck</c:v>
                </c:pt>
                <c:pt idx="3">
                  <c:v>Gmunden</c:v>
                </c:pt>
                <c:pt idx="4">
                  <c:v>Braunau</c:v>
                </c:pt>
                <c:pt idx="5">
                  <c:v>Urfahr Umgebung</c:v>
                </c:pt>
                <c:pt idx="6">
                  <c:v>Wels Land</c:v>
                </c:pt>
                <c:pt idx="7">
                  <c:v>Perg</c:v>
                </c:pt>
                <c:pt idx="8">
                  <c:v>Freistadt</c:v>
                </c:pt>
                <c:pt idx="9">
                  <c:v>Grieskirchen</c:v>
                </c:pt>
                <c:pt idx="10">
                  <c:v>Steyr Land</c:v>
                </c:pt>
                <c:pt idx="11">
                  <c:v>Stadt Wels</c:v>
                </c:pt>
                <c:pt idx="12">
                  <c:v>Ried</c:v>
                </c:pt>
                <c:pt idx="13">
                  <c:v>Schärding</c:v>
                </c:pt>
                <c:pt idx="14">
                  <c:v>Rohrbach</c:v>
                </c:pt>
                <c:pt idx="15">
                  <c:v>Kirchdorf</c:v>
                </c:pt>
                <c:pt idx="16">
                  <c:v>Stadt Steyr </c:v>
                </c:pt>
                <c:pt idx="17">
                  <c:v>Eferding</c:v>
                </c:pt>
              </c:strCache>
            </c:strRef>
          </c:cat>
          <c:val>
            <c:numRef>
              <c:f>'Diagramm C'!$B$3:$S$3</c:f>
              <c:numCache>
                <c:formatCode>General</c:formatCode>
                <c:ptCount val="18"/>
                <c:pt idx="0">
                  <c:v>189889</c:v>
                </c:pt>
                <c:pt idx="1">
                  <c:v>139116</c:v>
                </c:pt>
                <c:pt idx="2">
                  <c:v>130316</c:v>
                </c:pt>
                <c:pt idx="3">
                  <c:v>99403</c:v>
                </c:pt>
                <c:pt idx="4">
                  <c:v>97826</c:v>
                </c:pt>
                <c:pt idx="5">
                  <c:v>81918</c:v>
                </c:pt>
                <c:pt idx="6">
                  <c:v>67945</c:v>
                </c:pt>
                <c:pt idx="7">
                  <c:v>65738</c:v>
                </c:pt>
                <c:pt idx="8">
                  <c:v>65113</c:v>
                </c:pt>
                <c:pt idx="9">
                  <c:v>62555</c:v>
                </c:pt>
                <c:pt idx="10">
                  <c:v>58700</c:v>
                </c:pt>
                <c:pt idx="11">
                  <c:v>58591</c:v>
                </c:pt>
                <c:pt idx="12">
                  <c:v>58553</c:v>
                </c:pt>
                <c:pt idx="13">
                  <c:v>56426</c:v>
                </c:pt>
                <c:pt idx="14">
                  <c:v>56170</c:v>
                </c:pt>
                <c:pt idx="15">
                  <c:v>55557</c:v>
                </c:pt>
                <c:pt idx="16">
                  <c:v>38205</c:v>
                </c:pt>
                <c:pt idx="17">
                  <c:v>31741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B0A-9D83-551C3B2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0876783"/>
        <c:axId val="2130879279"/>
      </c:barChart>
      <c:catAx>
        <c:axId val="2130876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0879279"/>
        <c:crosses val="autoZero"/>
        <c:auto val="1"/>
        <c:lblAlgn val="ctr"/>
        <c:lblOffset val="100"/>
        <c:noMultiLvlLbl val="0"/>
      </c:catAx>
      <c:valAx>
        <c:axId val="2130879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Quelle: Statistik Austria (2013)</a:t>
                </a:r>
                <a:endParaRPr lang="de-DE"/>
              </a:p>
              <a:p>
                <a:pPr>
                  <a:defRPr/>
                </a:pPr>
                <a:r>
                  <a:rPr lang="de-AT"/>
                  <a:t>Entwurf &amp; Zeichnung: Karin Schneeberger (2024)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52274685522959219"/>
              <c:y val="0.90293488824101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087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3"/>
                </a:solidFill>
              </a:rPr>
              <a:t>monatliche Lufttemperatur in Rohrbach</a:t>
            </a:r>
          </a:p>
        </c:rich>
      </c:tx>
      <c:layout>
        <c:manualLayout>
          <c:xMode val="edge"/>
          <c:yMode val="edge"/>
          <c:x val="0.18951351297352387"/>
          <c:y val="1.7812636312251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 G'!$B$3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'Diagramm G'!$A$4:$A$17</c:f>
              <c:strCache>
                <c:ptCount val="1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</c:v>
                </c:pt>
              </c:strCache>
            </c:strRef>
          </c:cat>
          <c:val>
            <c:numRef>
              <c:f>'Diagramm G'!$B$4:$B$17</c:f>
              <c:numCache>
                <c:formatCode>0.0</c:formatCode>
                <c:ptCount val="14"/>
                <c:pt idx="0">
                  <c:v>17</c:v>
                </c:pt>
                <c:pt idx="1">
                  <c:v>17</c:v>
                </c:pt>
                <c:pt idx="2">
                  <c:v>22.6</c:v>
                </c:pt>
                <c:pt idx="3">
                  <c:v>27</c:v>
                </c:pt>
                <c:pt idx="4">
                  <c:v>29.8</c:v>
                </c:pt>
                <c:pt idx="5">
                  <c:v>32</c:v>
                </c:pt>
                <c:pt idx="6">
                  <c:v>35.6</c:v>
                </c:pt>
                <c:pt idx="7">
                  <c:v>33.299999999999997</c:v>
                </c:pt>
                <c:pt idx="8">
                  <c:v>30.2</c:v>
                </c:pt>
                <c:pt idx="9">
                  <c:v>26</c:v>
                </c:pt>
                <c:pt idx="10">
                  <c:v>21</c:v>
                </c:pt>
                <c:pt idx="11">
                  <c:v>14.8</c:v>
                </c:pt>
                <c:pt idx="13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4-4E1E-9322-7EAA5C3C1EDA}"/>
            </c:ext>
          </c:extLst>
        </c:ser>
        <c:ser>
          <c:idx val="1"/>
          <c:order val="1"/>
          <c:tx>
            <c:strRef>
              <c:f>'Diagramm G'!$C$3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'Diagramm G'!$A$4:$A$17</c:f>
              <c:strCache>
                <c:ptCount val="1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</c:v>
                </c:pt>
              </c:strCache>
            </c:strRef>
          </c:cat>
          <c:val>
            <c:numRef>
              <c:f>'Diagramm G'!$C$4:$C$17</c:f>
              <c:numCache>
                <c:formatCode>0.0</c:formatCode>
                <c:ptCount val="14"/>
                <c:pt idx="0">
                  <c:v>-24.3</c:v>
                </c:pt>
                <c:pt idx="1">
                  <c:v>-20</c:v>
                </c:pt>
                <c:pt idx="2">
                  <c:v>-20.399999999999999</c:v>
                </c:pt>
                <c:pt idx="3">
                  <c:v>-9.8000000000000007</c:v>
                </c:pt>
                <c:pt idx="4">
                  <c:v>-4.8</c:v>
                </c:pt>
                <c:pt idx="5">
                  <c:v>0</c:v>
                </c:pt>
                <c:pt idx="6">
                  <c:v>3</c:v>
                </c:pt>
                <c:pt idx="7">
                  <c:v>2.2000000000000002</c:v>
                </c:pt>
                <c:pt idx="8">
                  <c:v>-0.8</c:v>
                </c:pt>
                <c:pt idx="9">
                  <c:v>-6.1</c:v>
                </c:pt>
                <c:pt idx="10">
                  <c:v>-15.7</c:v>
                </c:pt>
                <c:pt idx="11">
                  <c:v>-22</c:v>
                </c:pt>
                <c:pt idx="13">
                  <c:v>-24.3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4-4E1E-9322-7EAA5C3C1EDA}"/>
            </c:ext>
          </c:extLst>
        </c:ser>
        <c:ser>
          <c:idx val="2"/>
          <c:order val="2"/>
          <c:tx>
            <c:strRef>
              <c:f>'Diagramm G'!$D$3</c:f>
              <c:strCache>
                <c:ptCount val="1"/>
                <c:pt idx="0">
                  <c:v>Differenz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'Diagramm G'!$A$4:$A$17</c:f>
              <c:strCache>
                <c:ptCount val="1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</c:v>
                </c:pt>
              </c:strCache>
            </c:strRef>
          </c:cat>
          <c:val>
            <c:numRef>
              <c:f>'Diagramm G'!$D$4:$D$17</c:f>
              <c:numCache>
                <c:formatCode>0.0</c:formatCode>
                <c:ptCount val="14"/>
                <c:pt idx="0">
                  <c:v>41.3</c:v>
                </c:pt>
                <c:pt idx="1">
                  <c:v>37</c:v>
                </c:pt>
                <c:pt idx="2">
                  <c:v>43</c:v>
                </c:pt>
                <c:pt idx="3">
                  <c:v>36.799999999999997</c:v>
                </c:pt>
                <c:pt idx="4">
                  <c:v>34.6</c:v>
                </c:pt>
                <c:pt idx="5">
                  <c:v>32</c:v>
                </c:pt>
                <c:pt idx="6">
                  <c:v>32.6</c:v>
                </c:pt>
                <c:pt idx="7">
                  <c:v>31.099999999999998</c:v>
                </c:pt>
                <c:pt idx="8">
                  <c:v>31</c:v>
                </c:pt>
                <c:pt idx="9">
                  <c:v>32.1</c:v>
                </c:pt>
                <c:pt idx="10">
                  <c:v>36.700000000000003</c:v>
                </c:pt>
                <c:pt idx="11">
                  <c:v>36.799999999999997</c:v>
                </c:pt>
                <c:pt idx="13">
                  <c:v>59.900000000000006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4-4E1E-9322-7EAA5C3C1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74740528"/>
        <c:axId val="174758288"/>
      </c:barChart>
      <c:catAx>
        <c:axId val="17474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Quelle: Statistik Austria (2001)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/>
                </a:pPr>
                <a:r>
                  <a:rPr lang="de-AT" sz="900" b="0" i="0" baseline="0">
                    <a:solidFill>
                      <a:sysClr val="windowText" lastClr="000000"/>
                    </a:solidFill>
                    <a:effectLst/>
                  </a:rPr>
                  <a:t>Entwurf &amp; Zeichnung: Karin Schneeberger (2024)</a:t>
                </a:r>
                <a:endParaRPr lang="de-AT" sz="9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54290287264092729"/>
              <c:y val="0.92679067566241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758288"/>
        <c:crosses val="autoZero"/>
        <c:auto val="1"/>
        <c:lblAlgn val="ctr"/>
        <c:lblOffset val="100"/>
        <c:noMultiLvlLbl val="0"/>
      </c:catAx>
      <c:valAx>
        <c:axId val="174758288"/>
        <c:scaling>
          <c:orientation val="minMax"/>
          <c:max val="60"/>
        </c:scaling>
        <c:delete val="1"/>
        <c:axPos val="l"/>
        <c:numFmt formatCode="0.0" sourceLinked="1"/>
        <c:majorTickMark val="none"/>
        <c:minorTickMark val="none"/>
        <c:tickLblPos val="nextTo"/>
        <c:crossAx val="1747405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449263</xdr:colOff>
      <xdr:row>15</xdr:row>
      <xdr:rowOff>170657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C6A1B93-7EB0-4EAD-B6F9-EB7CE50DD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3</xdr:row>
      <xdr:rowOff>6350</xdr:rowOff>
    </xdr:from>
    <xdr:to>
      <xdr:col>10</xdr:col>
      <xdr:colOff>571499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994E6BE-EF72-3FA4-B13D-A1AE7F77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</xdr:colOff>
      <xdr:row>2</xdr:row>
      <xdr:rowOff>0</xdr:rowOff>
    </xdr:from>
    <xdr:to>
      <xdr:col>12</xdr:col>
      <xdr:colOff>3175</xdr:colOff>
      <xdr:row>16</xdr:row>
      <xdr:rowOff>165100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5E8CCE3-AAE0-FB71-AD41-5E94DE7D3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1462766</xdr:colOff>
      <xdr:row>9</xdr:row>
      <xdr:rowOff>95250</xdr:rowOff>
    </xdr:from>
    <xdr:to>
      <xdr:col>1</xdr:col>
      <xdr:colOff>8041821</xdr:colOff>
      <xdr:row>38</xdr:row>
      <xdr:rowOff>108857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E94133-B8FD-49F4-8A22-3FB7EB121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5129894</xdr:colOff>
      <xdr:row>37</xdr:row>
      <xdr:rowOff>-1</xdr:rowOff>
    </xdr:from>
    <xdr:to>
      <xdr:col>1</xdr:col>
      <xdr:colOff>8096250</xdr:colOff>
      <xdr:row>38</xdr:row>
      <xdr:rowOff>81643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633930E-0C8E-4FCB-BBCE-BB7EE134270A}"/>
            </a:ext>
          </a:extLst>
        </xdr:cNvPr>
        <xdr:cNvSpPr txBox="1"/>
      </xdr:nvSpPr>
      <xdr:spPr>
        <a:xfrm>
          <a:off x="5973537" y="6721928"/>
          <a:ext cx="2966356" cy="258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Entwurf</a:t>
          </a:r>
          <a:r>
            <a:rPr lang="de-DE" sz="1100" baseline="0"/>
            <a:t> &amp; Zeichnung: Karin Schneeberger (2024)</a:t>
          </a:r>
          <a:endParaRPr lang="de-DE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0.73329</cdr:x>
      <cdr:y>0.0801</cdr:y>
    </cdr:from>
    <cdr:to>
      <cdr:x>0.97541</cdr:x>
      <cdr:y>0.22278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7F66E59-2B4B-4C44-84C4-7162C3103DF2}"/>
            </a:ext>
          </a:extLst>
        </cdr:cNvPr>
        <cdr:cNvSpPr txBox="1"/>
      </cdr:nvSpPr>
      <cdr:spPr>
        <a:xfrm xmlns:a="http://schemas.openxmlformats.org/drawingml/2006/main">
          <a:off x="3692525" y="203201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788833</xdr:colOff>
      <xdr:row>4</xdr:row>
      <xdr:rowOff>58607</xdr:rowOff>
    </xdr:from>
    <xdr:to>
      <xdr:col>26</xdr:col>
      <xdr:colOff>133949</xdr:colOff>
      <xdr:row>23</xdr:row>
      <xdr:rowOff>81112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78024E7-1987-32F4-14B5-6DA59EC7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515938</xdr:colOff>
      <xdr:row>3</xdr:row>
      <xdr:rowOff>19844</xdr:rowOff>
    </xdr:from>
    <xdr:to>
      <xdr:col>9</xdr:col>
      <xdr:colOff>127001</xdr:colOff>
      <xdr:row>13</xdr:row>
      <xdr:rowOff>66676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7DC2706-F845-4AE5-B2AF-7BFF9201A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0.73329</cdr:x>
      <cdr:y>0.0801</cdr:y>
    </cdr:from>
    <cdr:to>
      <cdr:x>0.97541</cdr:x>
      <cdr:y>0.22278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7F66E59-2B4B-4C44-84C4-7162C3103DF2}"/>
            </a:ext>
          </a:extLst>
        </cdr:cNvPr>
        <cdr:cNvSpPr txBox="1"/>
      </cdr:nvSpPr>
      <cdr:spPr>
        <a:xfrm xmlns:a="http://schemas.openxmlformats.org/drawingml/2006/main">
          <a:off x="3692525" y="203201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4761</xdr:colOff>
      <xdr:row>4</xdr:row>
      <xdr:rowOff>180974</xdr:rowOff>
    </xdr:from>
    <xdr:to>
      <xdr:col>7</xdr:col>
      <xdr:colOff>828674</xdr:colOff>
      <xdr:row>23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4076B22-2578-4FBE-B00C-481FD0360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731650</xdr:colOff>
      <xdr:row>1</xdr:row>
      <xdr:rowOff>145342</xdr:rowOff>
    </xdr:from>
    <xdr:to>
      <xdr:col>15</xdr:col>
      <xdr:colOff>107514</xdr:colOff>
      <xdr:row>18</xdr:row>
      <xdr:rowOff>171349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EDC8E47-40BC-7699-DB64-B68738480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732366</xdr:colOff>
      <xdr:row>1</xdr:row>
      <xdr:rowOff>181329</xdr:rowOff>
    </xdr:from>
    <xdr:to>
      <xdr:col>28</xdr:col>
      <xdr:colOff>709083</xdr:colOff>
      <xdr:row>25</xdr:row>
      <xdr:rowOff>52918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1FD7523-ADD6-0FEC-C643-5871C50FC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15874</xdr:colOff>
      <xdr:row>11</xdr:row>
      <xdr:rowOff>25399</xdr:rowOff>
    </xdr:from>
    <xdr:to>
      <xdr:col>13</xdr:col>
      <xdr:colOff>285750</xdr:colOff>
      <xdr:row>27</xdr:row>
      <xdr:rowOff>95248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4662070-5955-4958-8E69-53A247BE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1301749</xdr:colOff>
      <xdr:row>10</xdr:row>
      <xdr:rowOff>169333</xdr:rowOff>
    </xdr:from>
    <xdr:to>
      <xdr:col>6</xdr:col>
      <xdr:colOff>569912</xdr:colOff>
      <xdr:row>29</xdr:row>
      <xdr:rowOff>17991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4597C3B-37E2-49BB-8CE2-ABC5B917F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9202</xdr:colOff>
      <xdr:row>1</xdr:row>
      <xdr:rowOff>179414</xdr:rowOff>
    </xdr:from>
    <xdr:to>
      <xdr:col>12</xdr:col>
      <xdr:colOff>65643</xdr:colOff>
      <xdr:row>25</xdr:row>
      <xdr:rowOff>66089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52AA15-C90F-6FB5-379A-662CC64A0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0E6A-40BF-4755-9BA2-5C83B3CE7E48}">
  <dimension ref="A1:F19"/>
  <sheetViews>
    <sheetView topLeftCell="B1" zoomScaleNormal="100" workbookViewId="0">
      <selection activeCell="K17" sqref="K17"/>
    </sheetView>
  </sheetViews>
  <sheetFormatPr baseColWidth="10" defaultRowHeight="14.25"/>
  <cols>
    <col min="1" max="1" width="13.625" customWidth="1"/>
  </cols>
  <sheetData>
    <row r="1" spans="1:6" ht="15">
      <c r="A1" s="73" t="s">
        <v>0</v>
      </c>
      <c r="B1" s="73"/>
      <c r="C1" s="73"/>
      <c r="D1" s="73"/>
      <c r="E1" s="73"/>
      <c r="F1" s="73"/>
    </row>
    <row r="3" spans="1:6">
      <c r="A3" s="2" t="s">
        <v>1</v>
      </c>
      <c r="B3" s="3" t="s">
        <v>2</v>
      </c>
    </row>
    <row r="4" spans="1:6">
      <c r="A4" s="5" t="s">
        <v>3</v>
      </c>
      <c r="B4" s="6">
        <v>1765</v>
      </c>
    </row>
    <row r="5" spans="1:6">
      <c r="A5" s="5" t="s">
        <v>4</v>
      </c>
      <c r="B5" s="6">
        <v>1717</v>
      </c>
    </row>
    <row r="6" spans="1:6">
      <c r="A6" s="5" t="s">
        <v>5</v>
      </c>
      <c r="B6" s="6">
        <v>1620</v>
      </c>
    </row>
    <row r="7" spans="1:6">
      <c r="A7" s="5" t="s">
        <v>6</v>
      </c>
      <c r="B7" s="6">
        <v>1485</v>
      </c>
    </row>
    <row r="8" spans="1:6">
      <c r="A8" s="5" t="s">
        <v>7</v>
      </c>
      <c r="B8" s="6">
        <v>1528</v>
      </c>
    </row>
    <row r="9" spans="1:6">
      <c r="A9" s="5" t="s">
        <v>8</v>
      </c>
      <c r="B9" s="6">
        <v>1481</v>
      </c>
    </row>
    <row r="10" spans="1:6">
      <c r="A10" s="5" t="s">
        <v>9</v>
      </c>
      <c r="B10" s="6">
        <v>1485</v>
      </c>
    </row>
    <row r="11" spans="1:6">
      <c r="A11" s="5" t="s">
        <v>10</v>
      </c>
      <c r="B11" s="6">
        <v>1415</v>
      </c>
    </row>
    <row r="12" spans="1:6">
      <c r="A12" s="5" t="s">
        <v>11</v>
      </c>
      <c r="B12" s="6">
        <v>1541</v>
      </c>
    </row>
    <row r="13" spans="1:6">
      <c r="A13" s="5" t="s">
        <v>12</v>
      </c>
      <c r="B13" s="6">
        <v>1462</v>
      </c>
    </row>
    <row r="14" spans="1:6">
      <c r="A14" s="5" t="s">
        <v>13</v>
      </c>
      <c r="B14" s="6">
        <v>1496</v>
      </c>
    </row>
    <row r="15" spans="1:6">
      <c r="A15" s="5" t="s">
        <v>14</v>
      </c>
      <c r="B15" s="6">
        <v>1517</v>
      </c>
    </row>
    <row r="16" spans="1:6">
      <c r="A16" s="5" t="s">
        <v>15</v>
      </c>
      <c r="B16" s="6">
        <v>1512</v>
      </c>
    </row>
    <row r="17" spans="1:2">
      <c r="A17" s="5" t="s">
        <v>16</v>
      </c>
      <c r="B17" s="6">
        <v>1551</v>
      </c>
    </row>
    <row r="18" spans="1:2">
      <c r="A18" s="7" t="s">
        <v>17</v>
      </c>
      <c r="B18" s="6">
        <v>1509</v>
      </c>
    </row>
    <row r="19" spans="1:2">
      <c r="A19" s="1"/>
    </row>
  </sheetData>
  <mergeCells count="1">
    <mergeCell ref="A1:F1"/>
  </mergeCell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A45E-6F8A-4ADD-924C-A947E14EA55A}">
  <dimension ref="B1:M8"/>
  <sheetViews>
    <sheetView tabSelected="1" zoomScale="70" zoomScaleNormal="70" workbookViewId="0">
      <selection activeCell="F35" sqref="F35"/>
    </sheetView>
  </sheetViews>
  <sheetFormatPr baseColWidth="10" defaultRowHeight="14.25"/>
  <cols>
    <col min="2" max="2" width="118.25" customWidth="1"/>
  </cols>
  <sheetData>
    <row r="1" spans="2:13" ht="15">
      <c r="B1" s="58" t="s">
        <v>56</v>
      </c>
      <c r="D1" s="57"/>
      <c r="E1" s="57"/>
      <c r="F1" s="57"/>
    </row>
    <row r="2" spans="2:13">
      <c r="B2" s="60" t="s">
        <v>66</v>
      </c>
      <c r="C2" s="59" t="s">
        <v>59</v>
      </c>
      <c r="D2" s="57"/>
      <c r="E2" s="57"/>
      <c r="F2" s="57"/>
    </row>
    <row r="3" spans="2:13" ht="15.75">
      <c r="B3" s="61" t="s">
        <v>60</v>
      </c>
      <c r="C3" s="62">
        <v>0.3</v>
      </c>
      <c r="E3" s="56"/>
      <c r="F3" s="56"/>
      <c r="G3" s="56"/>
      <c r="H3" s="56"/>
      <c r="I3" s="56"/>
      <c r="J3" s="56"/>
      <c r="K3" s="56"/>
      <c r="L3" s="56"/>
      <c r="M3" s="56"/>
    </row>
    <row r="4" spans="2:13" ht="15.75">
      <c r="B4" s="61" t="s">
        <v>61</v>
      </c>
      <c r="C4" s="63">
        <v>0.8</v>
      </c>
      <c r="E4" s="56"/>
      <c r="F4" s="56"/>
      <c r="G4" s="56"/>
      <c r="H4" s="56"/>
      <c r="I4" s="56"/>
      <c r="J4" s="56"/>
      <c r="K4" s="56"/>
      <c r="L4" s="56"/>
      <c r="M4" s="56"/>
    </row>
    <row r="5" spans="2:13" ht="15.75">
      <c r="B5" s="61" t="s">
        <v>62</v>
      </c>
      <c r="C5" s="62">
        <v>0.66</v>
      </c>
      <c r="E5" s="56"/>
      <c r="F5" s="56"/>
      <c r="G5" s="56"/>
      <c r="H5" s="56"/>
      <c r="I5" s="56"/>
      <c r="J5" s="56"/>
      <c r="K5" s="30"/>
      <c r="L5" s="30"/>
      <c r="M5" s="30"/>
    </row>
    <row r="6" spans="2:13" ht="15.75">
      <c r="B6" s="61" t="s">
        <v>63</v>
      </c>
      <c r="C6" s="62">
        <v>0.75</v>
      </c>
      <c r="E6" s="56"/>
      <c r="F6" s="56"/>
      <c r="G6" s="56"/>
      <c r="H6" s="56"/>
      <c r="I6" s="56"/>
      <c r="J6" s="56"/>
      <c r="K6" s="30"/>
      <c r="L6" s="30"/>
      <c r="M6" s="30"/>
    </row>
    <row r="7" spans="2:13" ht="15.75">
      <c r="B7" s="61" t="s">
        <v>64</v>
      </c>
      <c r="C7" s="62">
        <v>0.42</v>
      </c>
      <c r="E7" s="56"/>
      <c r="F7" s="56"/>
      <c r="G7" s="56"/>
      <c r="H7" s="56"/>
      <c r="I7" s="56"/>
      <c r="J7" s="56"/>
      <c r="K7" s="56"/>
      <c r="L7" s="30"/>
      <c r="M7" s="30"/>
    </row>
    <row r="8" spans="2:13" ht="15.75">
      <c r="B8" s="61" t="s">
        <v>65</v>
      </c>
      <c r="C8" s="62">
        <v>1</v>
      </c>
      <c r="E8" s="56"/>
      <c r="F8" s="56"/>
      <c r="G8" s="56"/>
      <c r="H8" s="56"/>
      <c r="I8" s="56"/>
      <c r="J8" s="56"/>
      <c r="K8" s="56"/>
      <c r="L8" s="30"/>
      <c r="M8" s="30"/>
    </row>
  </sheetData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2228-98A5-4DF5-B19A-DC619E3CDD38}">
  <dimension ref="A1:O27"/>
  <sheetViews>
    <sheetView topLeftCell="M1" zoomScaleNormal="100" workbookViewId="0">
      <selection activeCell="AB22" sqref="AB22"/>
    </sheetView>
  </sheetViews>
  <sheetFormatPr baseColWidth="10" defaultRowHeight="14.25"/>
  <cols>
    <col min="1" max="1" width="13.625" customWidth="1"/>
    <col min="10" max="10" width="10.875" customWidth="1"/>
    <col min="12" max="12" width="22.375" customWidth="1"/>
  </cols>
  <sheetData>
    <row r="1" spans="1:15" ht="15">
      <c r="A1" s="73" t="s">
        <v>0</v>
      </c>
      <c r="B1" s="73"/>
      <c r="C1" s="73"/>
      <c r="D1" s="73"/>
      <c r="E1" s="73"/>
      <c r="F1" s="73"/>
    </row>
    <row r="3" spans="1:15" ht="15">
      <c r="A3" s="8" t="s">
        <v>1</v>
      </c>
      <c r="B3" s="9" t="s">
        <v>2</v>
      </c>
      <c r="K3" s="74" t="s">
        <v>57</v>
      </c>
      <c r="L3" s="74"/>
      <c r="M3" s="74"/>
      <c r="N3" s="74"/>
      <c r="O3" s="74"/>
    </row>
    <row r="4" spans="1:15" ht="24.95" customHeight="1">
      <c r="A4" s="5" t="s">
        <v>3</v>
      </c>
      <c r="B4" s="10">
        <v>1765</v>
      </c>
      <c r="K4" s="11" t="s">
        <v>1</v>
      </c>
      <c r="L4" s="12" t="s">
        <v>18</v>
      </c>
    </row>
    <row r="5" spans="1:15" ht="24.95" customHeight="1">
      <c r="A5" s="5" t="s">
        <v>4</v>
      </c>
      <c r="B5" s="10">
        <v>1717</v>
      </c>
      <c r="K5" s="13">
        <v>2002</v>
      </c>
      <c r="L5" s="14">
        <v>1537</v>
      </c>
    </row>
    <row r="6" spans="1:15" ht="24.95" customHeight="1">
      <c r="A6" s="5" t="s">
        <v>5</v>
      </c>
      <c r="B6" s="10">
        <v>1620</v>
      </c>
      <c r="K6" s="13">
        <v>2003</v>
      </c>
      <c r="L6" s="14">
        <v>1522</v>
      </c>
    </row>
    <row r="7" spans="1:15" ht="24.95" customHeight="1">
      <c r="A7" s="5" t="s">
        <v>6</v>
      </c>
      <c r="B7" s="10">
        <v>1485</v>
      </c>
      <c r="K7" s="13">
        <v>2004</v>
      </c>
      <c r="L7" s="14">
        <v>1516</v>
      </c>
    </row>
    <row r="8" spans="1:15" ht="24.95" customHeight="1">
      <c r="A8" s="5" t="s">
        <v>7</v>
      </c>
      <c r="B8" s="10">
        <v>1528</v>
      </c>
      <c r="K8" s="13">
        <v>2005</v>
      </c>
      <c r="L8" s="14">
        <v>1524</v>
      </c>
      <c r="N8" s="4"/>
    </row>
    <row r="9" spans="1:15">
      <c r="A9" s="5" t="s">
        <v>8</v>
      </c>
      <c r="B9" s="10">
        <v>1481</v>
      </c>
      <c r="K9" s="13">
        <v>2006</v>
      </c>
      <c r="L9" s="14">
        <v>1553</v>
      </c>
    </row>
    <row r="10" spans="1:15">
      <c r="A10" s="5" t="s">
        <v>9</v>
      </c>
      <c r="B10" s="10">
        <v>1485</v>
      </c>
      <c r="K10" s="13">
        <v>2007</v>
      </c>
      <c r="L10" s="14">
        <v>1536</v>
      </c>
    </row>
    <row r="11" spans="1:15">
      <c r="A11" s="5" t="s">
        <v>10</v>
      </c>
      <c r="B11" s="10">
        <v>1415</v>
      </c>
      <c r="K11" s="13">
        <v>2008</v>
      </c>
      <c r="L11" s="14">
        <v>1546</v>
      </c>
    </row>
    <row r="12" spans="1:15">
      <c r="A12" s="5" t="s">
        <v>11</v>
      </c>
      <c r="B12" s="10">
        <v>1541</v>
      </c>
      <c r="K12" s="13">
        <v>2009</v>
      </c>
      <c r="L12" s="14">
        <v>1545</v>
      </c>
    </row>
    <row r="13" spans="1:15">
      <c r="A13" s="5" t="s">
        <v>12</v>
      </c>
      <c r="B13" s="10">
        <v>1462</v>
      </c>
      <c r="K13" s="13">
        <v>2010</v>
      </c>
      <c r="L13" s="14">
        <v>1531</v>
      </c>
    </row>
    <row r="14" spans="1:15">
      <c r="A14" s="5" t="s">
        <v>13</v>
      </c>
      <c r="B14" s="10">
        <v>1496</v>
      </c>
      <c r="K14" s="13">
        <v>2011</v>
      </c>
      <c r="L14" s="14">
        <v>1525</v>
      </c>
    </row>
    <row r="15" spans="1:15">
      <c r="A15" s="5" t="s">
        <v>14</v>
      </c>
      <c r="B15" s="10">
        <v>1517</v>
      </c>
      <c r="K15" s="13">
        <v>2012</v>
      </c>
      <c r="L15" s="14">
        <v>1508</v>
      </c>
    </row>
    <row r="16" spans="1:15">
      <c r="A16" s="5" t="s">
        <v>15</v>
      </c>
      <c r="B16" s="10">
        <v>1512</v>
      </c>
      <c r="K16" s="13">
        <v>2013</v>
      </c>
      <c r="L16" s="14">
        <v>1482</v>
      </c>
    </row>
    <row r="17" spans="1:12">
      <c r="A17" s="5" t="s">
        <v>16</v>
      </c>
      <c r="B17" s="10">
        <v>1551</v>
      </c>
      <c r="K17" s="13">
        <v>2014</v>
      </c>
      <c r="L17" s="14">
        <v>1481</v>
      </c>
    </row>
    <row r="18" spans="1:12" ht="24.95" customHeight="1">
      <c r="A18" s="7" t="s">
        <v>17</v>
      </c>
      <c r="B18" s="10">
        <v>1509</v>
      </c>
      <c r="K18" s="13">
        <v>2015</v>
      </c>
      <c r="L18" s="14">
        <v>1476</v>
      </c>
    </row>
    <row r="19" spans="1:12">
      <c r="A19" s="1"/>
      <c r="K19" s="13">
        <v>2016</v>
      </c>
      <c r="L19" s="14">
        <v>1488</v>
      </c>
    </row>
    <row r="20" spans="1:12">
      <c r="K20" s="13">
        <v>2017</v>
      </c>
      <c r="L20" s="14">
        <v>1479</v>
      </c>
    </row>
    <row r="21" spans="1:12">
      <c r="K21" s="13">
        <v>2018</v>
      </c>
      <c r="L21" s="14">
        <v>1474</v>
      </c>
    </row>
    <row r="22" spans="1:12">
      <c r="K22" s="13">
        <v>2019</v>
      </c>
      <c r="L22" s="14">
        <v>1465</v>
      </c>
    </row>
    <row r="23" spans="1:12">
      <c r="K23" s="13">
        <v>2020</v>
      </c>
      <c r="L23" s="14">
        <v>1449</v>
      </c>
    </row>
    <row r="24" spans="1:12">
      <c r="K24" s="13">
        <v>2021</v>
      </c>
      <c r="L24" s="14">
        <v>1417</v>
      </c>
    </row>
    <row r="25" spans="1:12">
      <c r="K25" s="13">
        <v>2022</v>
      </c>
      <c r="L25" s="14">
        <v>1421</v>
      </c>
    </row>
    <row r="26" spans="1:12">
      <c r="K26" s="13">
        <v>2023</v>
      </c>
      <c r="L26" s="14">
        <v>1416</v>
      </c>
    </row>
    <row r="27" spans="1:12">
      <c r="K27" s="4"/>
      <c r="L27" s="4"/>
    </row>
  </sheetData>
  <mergeCells count="2">
    <mergeCell ref="A1:F1"/>
    <mergeCell ref="K3:O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328C-8C04-4DC2-BD07-A7539937592D}">
  <dimension ref="A1:S17"/>
  <sheetViews>
    <sheetView topLeftCell="C1" workbookViewId="0">
      <selection activeCell="J33" sqref="J33"/>
    </sheetView>
  </sheetViews>
  <sheetFormatPr baseColWidth="10" defaultRowHeight="14.25"/>
  <sheetData>
    <row r="1" spans="1:19" ht="15.75">
      <c r="A1" s="64" t="s">
        <v>86</v>
      </c>
      <c r="B1" s="64"/>
      <c r="C1" s="64"/>
      <c r="D1" s="64"/>
    </row>
    <row r="2" spans="1:19" ht="25.5">
      <c r="A2" s="70" t="s">
        <v>67</v>
      </c>
      <c r="B2" s="65" t="s">
        <v>68</v>
      </c>
      <c r="C2" s="65" t="s">
        <v>77</v>
      </c>
      <c r="D2" s="65" t="s">
        <v>84</v>
      </c>
      <c r="E2" s="65" t="s">
        <v>74</v>
      </c>
      <c r="F2" s="65" t="s">
        <v>71</v>
      </c>
      <c r="G2" s="65" t="s">
        <v>83</v>
      </c>
      <c r="H2" s="65" t="s">
        <v>85</v>
      </c>
      <c r="I2" s="65" t="s">
        <v>78</v>
      </c>
      <c r="J2" s="65" t="s">
        <v>73</v>
      </c>
      <c r="K2" s="65" t="s">
        <v>75</v>
      </c>
      <c r="L2" s="65" t="s">
        <v>82</v>
      </c>
      <c r="M2" s="65" t="s">
        <v>70</v>
      </c>
      <c r="N2" s="65" t="s">
        <v>79</v>
      </c>
      <c r="O2" s="65" t="s">
        <v>81</v>
      </c>
      <c r="P2" s="65" t="s">
        <v>80</v>
      </c>
      <c r="Q2" s="65" t="s">
        <v>76</v>
      </c>
      <c r="R2" s="65" t="s">
        <v>69</v>
      </c>
      <c r="S2" s="65" t="s">
        <v>72</v>
      </c>
    </row>
    <row r="3" spans="1:19">
      <c r="A3" s="69" t="s">
        <v>17</v>
      </c>
      <c r="B3" s="66">
        <v>189889</v>
      </c>
      <c r="C3" s="66">
        <v>139116</v>
      </c>
      <c r="D3" s="66">
        <v>130316</v>
      </c>
      <c r="E3" s="66">
        <v>99403</v>
      </c>
      <c r="F3" s="66">
        <v>97826</v>
      </c>
      <c r="G3" s="66">
        <v>81918</v>
      </c>
      <c r="H3" s="66">
        <v>67945</v>
      </c>
      <c r="I3" s="66">
        <v>65738</v>
      </c>
      <c r="J3" s="66">
        <v>65113</v>
      </c>
      <c r="K3" s="66">
        <v>62555</v>
      </c>
      <c r="L3" s="66">
        <v>58700</v>
      </c>
      <c r="M3" s="66">
        <v>58591</v>
      </c>
      <c r="N3" s="66">
        <v>58553</v>
      </c>
      <c r="O3" s="66">
        <v>56426</v>
      </c>
      <c r="P3" s="66">
        <v>56170</v>
      </c>
      <c r="Q3" s="66">
        <v>55557</v>
      </c>
      <c r="R3" s="66">
        <v>38205</v>
      </c>
      <c r="S3" s="66">
        <v>31741</v>
      </c>
    </row>
    <row r="5" spans="1:19">
      <c r="A5" s="67"/>
    </row>
    <row r="6" spans="1:19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19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19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19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19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1:19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</sheetData>
  <sortState xmlns:xlrd2="http://schemas.microsoft.com/office/spreadsheetml/2017/richdata2" ref="B3:S3">
    <sortCondition ref="B3"/>
  </sortState>
  <pageMargins left="0.7" right="0.7" top="0.78740157499999996" bottom="0.78740157499999996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13B0-C5D8-49CF-8E48-1E406C76141D}">
  <dimension ref="A1:D17"/>
  <sheetViews>
    <sheetView zoomScaleNormal="100" workbookViewId="0">
      <selection activeCell="N22" sqref="N22"/>
    </sheetView>
  </sheetViews>
  <sheetFormatPr baseColWidth="10" defaultRowHeight="14.25"/>
  <cols>
    <col min="2" max="2" width="14.875" customWidth="1"/>
    <col min="3" max="3" width="13.875" customWidth="1"/>
  </cols>
  <sheetData>
    <row r="1" spans="1:4" ht="14.45" customHeight="1">
      <c r="A1" s="75" t="s">
        <v>58</v>
      </c>
      <c r="B1" s="76"/>
      <c r="C1" s="76"/>
      <c r="D1" s="76"/>
    </row>
    <row r="2" spans="1:4">
      <c r="A2" s="8" t="s">
        <v>1</v>
      </c>
      <c r="B2" s="9" t="s">
        <v>19</v>
      </c>
      <c r="C2" s="12" t="s">
        <v>21</v>
      </c>
      <c r="D2" s="18" t="s">
        <v>20</v>
      </c>
    </row>
    <row r="3" spans="1:4">
      <c r="A3" s="5" t="s">
        <v>3</v>
      </c>
      <c r="B3" s="10">
        <v>1765</v>
      </c>
      <c r="C3" s="17">
        <v>3432</v>
      </c>
      <c r="D3" s="16">
        <v>49635</v>
      </c>
    </row>
    <row r="4" spans="1:4">
      <c r="A4" s="5" t="s">
        <v>4</v>
      </c>
      <c r="B4" s="10">
        <v>1717</v>
      </c>
      <c r="C4" s="17">
        <v>3325</v>
      </c>
      <c r="D4" s="16">
        <v>56569</v>
      </c>
    </row>
    <row r="5" spans="1:4">
      <c r="A5" s="5" t="s">
        <v>5</v>
      </c>
      <c r="B5" s="10">
        <v>1620</v>
      </c>
      <c r="C5" s="17">
        <v>3266</v>
      </c>
      <c r="D5" s="16">
        <v>65090</v>
      </c>
    </row>
    <row r="6" spans="1:4">
      <c r="A6" s="5" t="s">
        <v>6</v>
      </c>
      <c r="B6" s="10">
        <v>1485</v>
      </c>
      <c r="C6" s="17">
        <v>3372</v>
      </c>
      <c r="D6" s="16">
        <v>83356</v>
      </c>
    </row>
    <row r="7" spans="1:4">
      <c r="A7" s="5" t="s">
        <v>7</v>
      </c>
      <c r="B7" s="10">
        <v>1528</v>
      </c>
      <c r="C7" s="17">
        <v>3311</v>
      </c>
      <c r="D7" s="16">
        <v>97852</v>
      </c>
    </row>
    <row r="8" spans="1:4">
      <c r="A8" s="5" t="s">
        <v>8</v>
      </c>
      <c r="B8" s="10">
        <v>1481</v>
      </c>
      <c r="C8" s="17">
        <v>3151</v>
      </c>
      <c r="D8" s="16">
        <v>107463</v>
      </c>
    </row>
    <row r="9" spans="1:4">
      <c r="A9" s="5" t="s">
        <v>9</v>
      </c>
      <c r="B9" s="10">
        <v>1485</v>
      </c>
      <c r="C9" s="17">
        <v>3285</v>
      </c>
      <c r="D9" s="16">
        <v>115338</v>
      </c>
    </row>
    <row r="10" spans="1:4">
      <c r="A10" s="5" t="s">
        <v>10</v>
      </c>
      <c r="B10" s="10">
        <v>1415</v>
      </c>
      <c r="C10" s="17">
        <v>3270</v>
      </c>
      <c r="D10" s="16">
        <v>128177</v>
      </c>
    </row>
    <row r="11" spans="1:4">
      <c r="A11" s="5" t="s">
        <v>11</v>
      </c>
      <c r="B11" s="10">
        <v>1541</v>
      </c>
      <c r="C11" s="17">
        <v>3666</v>
      </c>
      <c r="D11" s="16">
        <v>184685</v>
      </c>
    </row>
    <row r="12" spans="1:4">
      <c r="A12" s="5" t="s">
        <v>12</v>
      </c>
      <c r="B12" s="10">
        <v>1462</v>
      </c>
      <c r="C12" s="17">
        <v>3890</v>
      </c>
      <c r="D12" s="16">
        <v>195978</v>
      </c>
    </row>
    <row r="13" spans="1:4">
      <c r="A13" s="5" t="s">
        <v>13</v>
      </c>
      <c r="B13" s="10">
        <v>1496</v>
      </c>
      <c r="C13" s="17">
        <v>4278</v>
      </c>
      <c r="D13" s="16">
        <v>204889</v>
      </c>
    </row>
    <row r="14" spans="1:4">
      <c r="A14" s="5" t="s">
        <v>14</v>
      </c>
      <c r="B14" s="10">
        <v>1517</v>
      </c>
      <c r="C14" s="17">
        <v>4405</v>
      </c>
      <c r="D14" s="16">
        <v>199910</v>
      </c>
    </row>
    <row r="15" spans="1:4">
      <c r="A15" s="5" t="s">
        <v>15</v>
      </c>
      <c r="B15" s="10">
        <v>1512</v>
      </c>
      <c r="C15" s="17">
        <v>4799</v>
      </c>
      <c r="D15" s="16">
        <v>203044</v>
      </c>
    </row>
    <row r="16" spans="1:4">
      <c r="A16" s="5" t="s">
        <v>16</v>
      </c>
      <c r="B16" s="10">
        <v>1551</v>
      </c>
      <c r="C16" s="17">
        <v>5034</v>
      </c>
      <c r="D16" s="16">
        <v>183504</v>
      </c>
    </row>
    <row r="17" spans="1:4">
      <c r="A17" s="5" t="s">
        <v>17</v>
      </c>
      <c r="B17" s="10">
        <v>1509</v>
      </c>
      <c r="C17" s="17">
        <v>5017</v>
      </c>
      <c r="D17" s="16">
        <v>189889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B673-46FD-4662-8E0C-26492183CFFF}">
  <dimension ref="B2:H41"/>
  <sheetViews>
    <sheetView topLeftCell="L1" zoomScale="90" zoomScaleNormal="90" workbookViewId="0">
      <selection activeCell="AB33" sqref="AB33"/>
    </sheetView>
  </sheetViews>
  <sheetFormatPr baseColWidth="10" defaultRowHeight="14.25"/>
  <cols>
    <col min="2" max="2" width="15.875" customWidth="1"/>
    <col min="3" max="3" width="35.5" customWidth="1"/>
    <col min="4" max="4" width="28.5" customWidth="1"/>
    <col min="5" max="5" width="36.125" customWidth="1"/>
    <col min="6" max="6" width="29.375" customWidth="1"/>
    <col min="7" max="7" width="23.875" customWidth="1"/>
    <col min="8" max="8" width="17.875" customWidth="1"/>
    <col min="10" max="10" width="14.75" customWidth="1"/>
    <col min="11" max="11" width="19.5" customWidth="1"/>
  </cols>
  <sheetData>
    <row r="2" spans="2:8" ht="15">
      <c r="C2" s="77" t="s">
        <v>21</v>
      </c>
      <c r="D2" s="78"/>
      <c r="E2" s="79" t="s">
        <v>22</v>
      </c>
      <c r="F2" s="79"/>
      <c r="G2" s="80" t="s">
        <v>23</v>
      </c>
      <c r="H2" s="80"/>
    </row>
    <row r="3" spans="2:8">
      <c r="B3" s="11" t="s">
        <v>1</v>
      </c>
      <c r="C3" s="12" t="s">
        <v>25</v>
      </c>
      <c r="D3" s="19" t="s">
        <v>26</v>
      </c>
      <c r="E3" s="12" t="s">
        <v>29</v>
      </c>
      <c r="F3" s="19" t="s">
        <v>30</v>
      </c>
      <c r="G3" s="12" t="s">
        <v>27</v>
      </c>
      <c r="H3" s="19" t="s">
        <v>28</v>
      </c>
    </row>
    <row r="4" spans="2:8">
      <c r="B4" s="13" t="s">
        <v>3</v>
      </c>
      <c r="C4" s="14">
        <v>3432</v>
      </c>
      <c r="D4" s="20">
        <f>$D$27/$C$27*C4</f>
        <v>0.67826086956521736</v>
      </c>
      <c r="E4" s="10">
        <v>1765</v>
      </c>
      <c r="F4" s="20">
        <f t="shared" ref="F4:F26" si="0">$F$27/$E$27*E4</f>
        <v>1.1573770491803279</v>
      </c>
      <c r="G4" s="16">
        <v>49635</v>
      </c>
      <c r="H4" s="20">
        <f t="shared" ref="H4:H26" si="1">$H$27/$G$27*G4</f>
        <v>0.2634120712621596</v>
      </c>
    </row>
    <row r="5" spans="2:8">
      <c r="B5" s="13" t="s">
        <v>4</v>
      </c>
      <c r="C5" s="14">
        <v>3325</v>
      </c>
      <c r="D5" s="20">
        <f t="shared" ref="D5:D39" si="2">$D$27/$C$27*C5</f>
        <v>0.65711462450592883</v>
      </c>
      <c r="E5" s="10">
        <v>1717</v>
      </c>
      <c r="F5" s="20">
        <f t="shared" si="0"/>
        <v>1.1259016393442622</v>
      </c>
      <c r="G5" s="16">
        <v>56569</v>
      </c>
      <c r="H5" s="20">
        <f t="shared" si="1"/>
        <v>0.30021068720115052</v>
      </c>
    </row>
    <row r="6" spans="2:8">
      <c r="B6" s="13" t="s">
        <v>5</v>
      </c>
      <c r="C6" s="14">
        <v>3266</v>
      </c>
      <c r="D6" s="20">
        <f t="shared" si="2"/>
        <v>0.64545454545454539</v>
      </c>
      <c r="E6" s="10">
        <v>1620</v>
      </c>
      <c r="F6" s="20">
        <f t="shared" si="0"/>
        <v>1.062295081967213</v>
      </c>
      <c r="G6" s="16">
        <v>65090</v>
      </c>
      <c r="H6" s="20">
        <f t="shared" si="1"/>
        <v>0.3454314842037669</v>
      </c>
    </row>
    <row r="7" spans="2:8">
      <c r="B7" s="13" t="s">
        <v>6</v>
      </c>
      <c r="C7" s="14">
        <v>3372</v>
      </c>
      <c r="D7" s="20">
        <f t="shared" si="2"/>
        <v>0.66640316205533601</v>
      </c>
      <c r="E7" s="10">
        <v>1485</v>
      </c>
      <c r="F7" s="20">
        <f t="shared" si="0"/>
        <v>0.97377049180327868</v>
      </c>
      <c r="G7" s="16">
        <v>83356</v>
      </c>
      <c r="H7" s="20">
        <f t="shared" si="1"/>
        <v>0.44236882466260857</v>
      </c>
    </row>
    <row r="8" spans="2:8">
      <c r="B8" s="13" t="s">
        <v>7</v>
      </c>
      <c r="C8" s="14">
        <v>3311</v>
      </c>
      <c r="D8" s="20">
        <f t="shared" si="2"/>
        <v>0.65434782608695652</v>
      </c>
      <c r="E8" s="10">
        <v>1528</v>
      </c>
      <c r="F8" s="20">
        <f t="shared" si="0"/>
        <v>1.0019672131147541</v>
      </c>
      <c r="G8" s="16">
        <v>97852</v>
      </c>
      <c r="H8" s="20">
        <f t="shared" si="1"/>
        <v>0.51929884148574279</v>
      </c>
    </row>
    <row r="9" spans="2:8">
      <c r="B9" s="13" t="s">
        <v>8</v>
      </c>
      <c r="C9" s="14">
        <v>3151</v>
      </c>
      <c r="D9" s="20">
        <f t="shared" si="2"/>
        <v>0.62272727272727268</v>
      </c>
      <c r="E9" s="10">
        <v>1481</v>
      </c>
      <c r="F9" s="20">
        <f t="shared" si="0"/>
        <v>0.97114754098360656</v>
      </c>
      <c r="G9" s="16">
        <v>107463</v>
      </c>
      <c r="H9" s="20">
        <f t="shared" si="1"/>
        <v>0.57030424930080503</v>
      </c>
    </row>
    <row r="10" spans="2:8">
      <c r="B10" s="13" t="s">
        <v>9</v>
      </c>
      <c r="C10" s="14">
        <v>3285</v>
      </c>
      <c r="D10" s="20">
        <f t="shared" si="2"/>
        <v>0.64920948616600793</v>
      </c>
      <c r="E10" s="10">
        <v>1485</v>
      </c>
      <c r="F10" s="20">
        <f t="shared" si="0"/>
        <v>0.97377049180327868</v>
      </c>
      <c r="G10" s="16">
        <v>115338</v>
      </c>
      <c r="H10" s="20">
        <f t="shared" si="1"/>
        <v>0.61209673567512768</v>
      </c>
    </row>
    <row r="11" spans="2:8">
      <c r="B11" s="13" t="s">
        <v>10</v>
      </c>
      <c r="C11" s="14">
        <v>3270</v>
      </c>
      <c r="D11" s="20">
        <f t="shared" si="2"/>
        <v>0.64624505928853759</v>
      </c>
      <c r="E11" s="10">
        <v>1415</v>
      </c>
      <c r="F11" s="20">
        <f t="shared" si="0"/>
        <v>0.9278688524590164</v>
      </c>
      <c r="G11" s="16">
        <v>128177</v>
      </c>
      <c r="H11" s="20">
        <f t="shared" si="1"/>
        <v>0.68023308266686477</v>
      </c>
    </row>
    <row r="12" spans="2:8">
      <c r="B12" s="13" t="s">
        <v>11</v>
      </c>
      <c r="C12" s="14">
        <v>3666</v>
      </c>
      <c r="D12" s="20">
        <f t="shared" si="2"/>
        <v>0.72450592885375498</v>
      </c>
      <c r="E12" s="10">
        <v>1541</v>
      </c>
      <c r="F12" s="20">
        <f t="shared" si="0"/>
        <v>1.0104918032786885</v>
      </c>
      <c r="G12" s="16">
        <v>184685</v>
      </c>
      <c r="H12" s="20">
        <f t="shared" si="1"/>
        <v>0.98012004394181418</v>
      </c>
    </row>
    <row r="13" spans="2:8">
      <c r="B13" s="13" t="s">
        <v>12</v>
      </c>
      <c r="C13" s="14">
        <v>3890</v>
      </c>
      <c r="D13" s="20">
        <f t="shared" si="2"/>
        <v>0.76877470355731226</v>
      </c>
      <c r="E13" s="10">
        <v>1462</v>
      </c>
      <c r="F13" s="20">
        <f t="shared" si="0"/>
        <v>0.95868852459016396</v>
      </c>
      <c r="G13" s="16">
        <v>195978</v>
      </c>
      <c r="H13" s="20">
        <f t="shared" si="1"/>
        <v>1.0400517961481921</v>
      </c>
    </row>
    <row r="14" spans="2:8">
      <c r="B14" s="13" t="s">
        <v>13</v>
      </c>
      <c r="C14" s="14">
        <v>4278</v>
      </c>
      <c r="D14" s="20">
        <f t="shared" si="2"/>
        <v>0.84545454545454546</v>
      </c>
      <c r="E14" s="10">
        <v>1496</v>
      </c>
      <c r="F14" s="20">
        <f t="shared" si="0"/>
        <v>0.98098360655737704</v>
      </c>
      <c r="G14" s="16">
        <v>204889</v>
      </c>
      <c r="H14" s="20">
        <f t="shared" si="1"/>
        <v>1.0873423162855369</v>
      </c>
    </row>
    <row r="15" spans="2:8">
      <c r="B15" s="13" t="s">
        <v>14</v>
      </c>
      <c r="C15" s="14">
        <v>4405</v>
      </c>
      <c r="D15" s="20">
        <f t="shared" si="2"/>
        <v>0.87055335968379444</v>
      </c>
      <c r="E15" s="10">
        <v>1517</v>
      </c>
      <c r="F15" s="20">
        <f t="shared" si="0"/>
        <v>0.99475409836065576</v>
      </c>
      <c r="G15" s="16">
        <v>199910</v>
      </c>
      <c r="H15" s="20">
        <f t="shared" si="1"/>
        <v>1.0609188509321714</v>
      </c>
    </row>
    <row r="16" spans="2:8">
      <c r="B16" s="13" t="s">
        <v>15</v>
      </c>
      <c r="C16" s="14">
        <v>4799</v>
      </c>
      <c r="D16" s="20">
        <f t="shared" si="2"/>
        <v>0.94841897233201577</v>
      </c>
      <c r="E16" s="10">
        <v>1512</v>
      </c>
      <c r="F16" s="20">
        <f t="shared" si="0"/>
        <v>0.99147540983606552</v>
      </c>
      <c r="G16" s="16">
        <v>203044</v>
      </c>
      <c r="H16" s="20">
        <f t="shared" si="1"/>
        <v>1.0775509337635527</v>
      </c>
    </row>
    <row r="17" spans="2:8">
      <c r="B17" s="13" t="s">
        <v>16</v>
      </c>
      <c r="C17" s="14">
        <v>5034</v>
      </c>
      <c r="D17" s="20">
        <f t="shared" si="2"/>
        <v>0.99486166007905141</v>
      </c>
      <c r="E17" s="10">
        <v>1551</v>
      </c>
      <c r="F17" s="20">
        <f t="shared" si="0"/>
        <v>1.017049180327869</v>
      </c>
      <c r="G17" s="16">
        <v>183504</v>
      </c>
      <c r="H17" s="20">
        <f t="shared" si="1"/>
        <v>0.97385249773126492</v>
      </c>
    </row>
    <row r="18" spans="2:8">
      <c r="B18" s="13">
        <v>2002</v>
      </c>
      <c r="C18" s="14">
        <v>5021</v>
      </c>
      <c r="D18" s="20">
        <f t="shared" si="2"/>
        <v>0.99229249011857701</v>
      </c>
      <c r="E18" s="10">
        <v>1537</v>
      </c>
      <c r="F18" s="20">
        <f t="shared" si="0"/>
        <v>1.0078688524590165</v>
      </c>
      <c r="G18" s="16">
        <v>182304</v>
      </c>
      <c r="H18" s="20">
        <f t="shared" si="1"/>
        <v>0.96748411885517771</v>
      </c>
    </row>
    <row r="19" spans="2:8">
      <c r="B19" s="13">
        <v>2003</v>
      </c>
      <c r="C19" s="14">
        <v>5055</v>
      </c>
      <c r="D19" s="20">
        <f t="shared" si="2"/>
        <v>0.99901185770750989</v>
      </c>
      <c r="E19" s="10">
        <v>1522</v>
      </c>
      <c r="F19" s="20">
        <f t="shared" si="0"/>
        <v>0.99803278688524588</v>
      </c>
      <c r="G19" s="16">
        <v>183827</v>
      </c>
      <c r="H19" s="20">
        <f t="shared" si="1"/>
        <v>0.97556665304541179</v>
      </c>
    </row>
    <row r="20" spans="2:8">
      <c r="B20" s="13">
        <v>2004</v>
      </c>
      <c r="C20" s="14">
        <v>5067</v>
      </c>
      <c r="D20" s="20">
        <f t="shared" si="2"/>
        <v>1.001383399209486</v>
      </c>
      <c r="E20" s="10">
        <v>1516</v>
      </c>
      <c r="F20" s="20">
        <f t="shared" si="0"/>
        <v>0.99409836065573776</v>
      </c>
      <c r="G20" s="16">
        <v>185172</v>
      </c>
      <c r="H20" s="20">
        <f t="shared" si="1"/>
        <v>0.98270454436902632</v>
      </c>
    </row>
    <row r="21" spans="2:8">
      <c r="B21" s="13">
        <v>2005</v>
      </c>
      <c r="C21" s="14">
        <v>5086</v>
      </c>
      <c r="D21" s="20">
        <f t="shared" si="2"/>
        <v>1.0051383399209486</v>
      </c>
      <c r="E21" s="10">
        <v>1524</v>
      </c>
      <c r="F21" s="20">
        <f t="shared" si="0"/>
        <v>0.999344262295082</v>
      </c>
      <c r="G21" s="16">
        <v>186781</v>
      </c>
      <c r="H21" s="20">
        <f t="shared" si="1"/>
        <v>0.9912434790453799</v>
      </c>
    </row>
    <row r="22" spans="2:8">
      <c r="B22" s="13">
        <v>2006</v>
      </c>
      <c r="C22" s="14">
        <v>5128</v>
      </c>
      <c r="D22" s="20">
        <f t="shared" si="2"/>
        <v>1.0134387351778655</v>
      </c>
      <c r="E22" s="10">
        <v>1553</v>
      </c>
      <c r="F22" s="20">
        <f t="shared" si="0"/>
        <v>1.018360655737705</v>
      </c>
      <c r="G22" s="16">
        <v>187936</v>
      </c>
      <c r="H22" s="20">
        <f t="shared" si="1"/>
        <v>0.9973730437136139</v>
      </c>
    </row>
    <row r="23" spans="2:8">
      <c r="B23" s="13">
        <v>2007</v>
      </c>
      <c r="C23" s="14">
        <v>5124</v>
      </c>
      <c r="D23" s="20">
        <f t="shared" si="2"/>
        <v>1.0126482213438734</v>
      </c>
      <c r="E23" s="10">
        <v>1536</v>
      </c>
      <c r="F23" s="20">
        <f t="shared" si="0"/>
        <v>1.0072131147540984</v>
      </c>
      <c r="G23" s="16">
        <v>188393</v>
      </c>
      <c r="H23" s="20">
        <f t="shared" si="1"/>
        <v>0.99979833466892387</v>
      </c>
    </row>
    <row r="24" spans="2:8">
      <c r="B24" s="13">
        <v>2008</v>
      </c>
      <c r="C24" s="14">
        <v>5119</v>
      </c>
      <c r="D24" s="20">
        <f t="shared" si="2"/>
        <v>1.0116600790513834</v>
      </c>
      <c r="E24" s="10">
        <v>1546</v>
      </c>
      <c r="F24" s="20">
        <f t="shared" si="0"/>
        <v>1.0137704918032786</v>
      </c>
      <c r="G24" s="16">
        <v>188277</v>
      </c>
      <c r="H24" s="20">
        <f t="shared" si="1"/>
        <v>0.99918272471090208</v>
      </c>
    </row>
    <row r="25" spans="2:8">
      <c r="B25" s="13">
        <v>2009</v>
      </c>
      <c r="C25" s="14">
        <v>5112</v>
      </c>
      <c r="D25" s="20">
        <f t="shared" si="2"/>
        <v>1.0102766798418972</v>
      </c>
      <c r="E25" s="10">
        <v>1545</v>
      </c>
      <c r="F25" s="20">
        <f t="shared" si="0"/>
        <v>1.0131147540983607</v>
      </c>
      <c r="G25" s="16">
        <v>188520</v>
      </c>
      <c r="H25" s="20">
        <f t="shared" si="1"/>
        <v>1.0004723214333098</v>
      </c>
    </row>
    <row r="26" spans="2:8">
      <c r="B26" s="13">
        <v>2010</v>
      </c>
      <c r="C26" s="14">
        <v>5070</v>
      </c>
      <c r="D26" s="20">
        <f t="shared" si="2"/>
        <v>1.0019762845849802</v>
      </c>
      <c r="E26" s="10">
        <v>1531</v>
      </c>
      <c r="F26" s="20">
        <f t="shared" si="0"/>
        <v>1.0039344262295082</v>
      </c>
      <c r="G26" s="16">
        <v>188549</v>
      </c>
      <c r="H26" s="20">
        <f t="shared" si="1"/>
        <v>1.0006262239228152</v>
      </c>
    </row>
    <row r="27" spans="2:8">
      <c r="B27" s="13">
        <v>2011</v>
      </c>
      <c r="C27" s="14">
        <v>5060</v>
      </c>
      <c r="D27" s="21">
        <v>1</v>
      </c>
      <c r="E27" s="10">
        <v>1525</v>
      </c>
      <c r="F27" s="21">
        <v>1</v>
      </c>
      <c r="G27" s="16">
        <v>188431</v>
      </c>
      <c r="H27" s="21">
        <v>1</v>
      </c>
    </row>
    <row r="28" spans="2:8">
      <c r="B28" s="13">
        <v>2012</v>
      </c>
      <c r="C28" s="14">
        <v>5018</v>
      </c>
      <c r="D28" s="20">
        <f t="shared" si="2"/>
        <v>0.99169960474308294</v>
      </c>
      <c r="E28" s="10">
        <v>1508</v>
      </c>
      <c r="F28" s="20">
        <f t="shared" ref="F28:F39" si="3">$F$27/$E$27*E28</f>
        <v>0.9888524590163934</v>
      </c>
      <c r="G28" s="16">
        <v>190053</v>
      </c>
      <c r="H28" s="20">
        <f t="shared" ref="H28:H39" si="4">$H$27/$G$27*G28</f>
        <v>1.0086079254475113</v>
      </c>
    </row>
    <row r="29" spans="2:8">
      <c r="B29" s="13">
        <v>2013</v>
      </c>
      <c r="C29" s="14">
        <v>4997</v>
      </c>
      <c r="D29" s="20">
        <f t="shared" si="2"/>
        <v>0.98754940711462447</v>
      </c>
      <c r="E29" s="10">
        <v>1482</v>
      </c>
      <c r="F29" s="20">
        <f t="shared" si="3"/>
        <v>0.97180327868852456</v>
      </c>
      <c r="G29" s="16">
        <v>191501</v>
      </c>
      <c r="H29" s="20">
        <f t="shared" si="4"/>
        <v>1.0162924359579899</v>
      </c>
    </row>
    <row r="30" spans="2:8">
      <c r="B30" s="13">
        <v>2014</v>
      </c>
      <c r="C30" s="14">
        <v>5048</v>
      </c>
      <c r="D30" s="20">
        <f t="shared" si="2"/>
        <v>0.99762845849802373</v>
      </c>
      <c r="E30" s="10">
        <v>1481</v>
      </c>
      <c r="F30" s="20">
        <f t="shared" si="3"/>
        <v>0.97114754098360656</v>
      </c>
      <c r="G30" s="16">
        <v>193814</v>
      </c>
      <c r="H30" s="20">
        <f t="shared" si="4"/>
        <v>1.0285674862416481</v>
      </c>
    </row>
    <row r="31" spans="2:8">
      <c r="B31" s="13">
        <v>2015</v>
      </c>
      <c r="C31" s="14">
        <v>5074</v>
      </c>
      <c r="D31" s="20">
        <f t="shared" si="2"/>
        <v>1.0027667984189723</v>
      </c>
      <c r="E31" s="10">
        <v>1476</v>
      </c>
      <c r="F31" s="20">
        <f t="shared" si="3"/>
        <v>0.96786885245901644</v>
      </c>
      <c r="G31" s="16">
        <v>197427</v>
      </c>
      <c r="H31" s="20">
        <f t="shared" si="4"/>
        <v>1.0477416136410675</v>
      </c>
    </row>
    <row r="32" spans="2:8">
      <c r="B32" s="13">
        <v>2016</v>
      </c>
      <c r="C32" s="14">
        <v>5160</v>
      </c>
      <c r="D32" s="20">
        <f t="shared" si="2"/>
        <v>1.0197628458498023</v>
      </c>
      <c r="E32" s="10">
        <v>1488</v>
      </c>
      <c r="F32" s="20">
        <f t="shared" si="3"/>
        <v>0.9757377049180328</v>
      </c>
      <c r="G32" s="16">
        <v>200839</v>
      </c>
      <c r="H32" s="20">
        <f t="shared" si="4"/>
        <v>1.0658490375787424</v>
      </c>
    </row>
    <row r="33" spans="2:8">
      <c r="B33" s="13">
        <v>2017</v>
      </c>
      <c r="C33" s="14">
        <v>5175</v>
      </c>
      <c r="D33" s="20">
        <f t="shared" si="2"/>
        <v>1.0227272727272727</v>
      </c>
      <c r="E33" s="10">
        <v>1479</v>
      </c>
      <c r="F33" s="20">
        <f t="shared" si="3"/>
        <v>0.96983606557377044</v>
      </c>
      <c r="G33" s="16">
        <v>203012</v>
      </c>
      <c r="H33" s="20">
        <f t="shared" si="4"/>
        <v>1.0773811103268569</v>
      </c>
    </row>
    <row r="34" spans="2:8">
      <c r="B34" s="13">
        <v>2018</v>
      </c>
      <c r="C34" s="14">
        <v>5134</v>
      </c>
      <c r="D34" s="20">
        <f t="shared" si="2"/>
        <v>1.0146245059288537</v>
      </c>
      <c r="E34" s="10">
        <v>1474</v>
      </c>
      <c r="F34" s="20">
        <f t="shared" si="3"/>
        <v>0.96655737704918032</v>
      </c>
      <c r="G34" s="16">
        <v>204846</v>
      </c>
      <c r="H34" s="20">
        <f t="shared" si="4"/>
        <v>1.0871141160424771</v>
      </c>
    </row>
    <row r="35" spans="2:8">
      <c r="B35" s="13">
        <v>2019</v>
      </c>
      <c r="C35" s="14">
        <v>5160</v>
      </c>
      <c r="D35" s="20">
        <f t="shared" si="2"/>
        <v>1.0197628458498023</v>
      </c>
      <c r="E35" s="10">
        <v>1465</v>
      </c>
      <c r="F35" s="20">
        <f t="shared" si="3"/>
        <v>0.96065573770491808</v>
      </c>
      <c r="G35" s="16">
        <v>205726</v>
      </c>
      <c r="H35" s="20">
        <f t="shared" si="4"/>
        <v>1.0917842605516077</v>
      </c>
    </row>
    <row r="36" spans="2:8">
      <c r="B36" s="13">
        <v>2020</v>
      </c>
      <c r="C36" s="14">
        <v>5219</v>
      </c>
      <c r="D36" s="20">
        <f t="shared" si="2"/>
        <v>1.0314229249011857</v>
      </c>
      <c r="E36" s="10">
        <v>1449</v>
      </c>
      <c r="F36" s="20">
        <f t="shared" si="3"/>
        <v>0.95016393442622948</v>
      </c>
      <c r="G36" s="16">
        <v>206595</v>
      </c>
      <c r="H36" s="20">
        <f t="shared" si="4"/>
        <v>1.0963960282543743</v>
      </c>
    </row>
    <row r="37" spans="2:8">
      <c r="B37" s="13">
        <v>2021</v>
      </c>
      <c r="C37" s="14">
        <v>5182</v>
      </c>
      <c r="D37" s="20">
        <f t="shared" si="2"/>
        <v>1.024110671936759</v>
      </c>
      <c r="E37" s="10">
        <v>1417</v>
      </c>
      <c r="F37" s="20">
        <f t="shared" si="3"/>
        <v>0.92918032786885241</v>
      </c>
      <c r="G37" s="16">
        <v>206537</v>
      </c>
      <c r="H37" s="20">
        <f t="shared" si="4"/>
        <v>1.0960882232753633</v>
      </c>
    </row>
    <row r="38" spans="2:8">
      <c r="B38" s="13">
        <v>2022</v>
      </c>
      <c r="C38" s="14">
        <v>5241</v>
      </c>
      <c r="D38" s="20">
        <f t="shared" si="2"/>
        <v>1.0357707509881422</v>
      </c>
      <c r="E38" s="10">
        <v>1421</v>
      </c>
      <c r="F38" s="20">
        <f t="shared" si="3"/>
        <v>0.93180327868852464</v>
      </c>
      <c r="G38" s="16">
        <v>207247</v>
      </c>
      <c r="H38" s="20">
        <f t="shared" si="4"/>
        <v>1.0998561807770484</v>
      </c>
    </row>
    <row r="39" spans="2:8">
      <c r="B39" s="13">
        <v>2023</v>
      </c>
      <c r="C39" s="14">
        <v>5239</v>
      </c>
      <c r="D39" s="20">
        <f t="shared" si="2"/>
        <v>1.0353754940711462</v>
      </c>
      <c r="E39" s="10">
        <v>1416</v>
      </c>
      <c r="F39" s="20">
        <f t="shared" si="3"/>
        <v>0.9285245901639344</v>
      </c>
      <c r="G39" s="16">
        <v>210118</v>
      </c>
      <c r="H39" s="20">
        <f t="shared" si="4"/>
        <v>1.1150925272380872</v>
      </c>
    </row>
    <row r="41" spans="2:8">
      <c r="B41" s="81" t="s">
        <v>24</v>
      </c>
      <c r="C41" s="81"/>
    </row>
  </sheetData>
  <mergeCells count="4">
    <mergeCell ref="C2:D2"/>
    <mergeCell ref="E2:F2"/>
    <mergeCell ref="G2:H2"/>
    <mergeCell ref="B41:C4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8797-0342-4861-9980-A0BA30319826}">
  <dimension ref="A1:S31"/>
  <sheetViews>
    <sheetView zoomScale="90" zoomScaleNormal="90" workbookViewId="0">
      <selection activeCell="N27" sqref="N27"/>
    </sheetView>
  </sheetViews>
  <sheetFormatPr baseColWidth="10" defaultRowHeight="14.25"/>
  <cols>
    <col min="1" max="1" width="20.5" customWidth="1"/>
  </cols>
  <sheetData>
    <row r="1" spans="1:19" ht="15.75">
      <c r="A1" s="64" t="s">
        <v>86</v>
      </c>
      <c r="B1" s="64"/>
      <c r="C1" s="64"/>
      <c r="D1" s="64"/>
    </row>
    <row r="2" spans="1:19" ht="25.5">
      <c r="A2" s="70" t="s">
        <v>67</v>
      </c>
      <c r="B2" s="65" t="s">
        <v>68</v>
      </c>
      <c r="C2" s="65" t="s">
        <v>77</v>
      </c>
      <c r="D2" s="65" t="s">
        <v>84</v>
      </c>
      <c r="E2" s="65" t="s">
        <v>74</v>
      </c>
      <c r="F2" s="65" t="s">
        <v>71</v>
      </c>
      <c r="G2" s="65" t="s">
        <v>83</v>
      </c>
      <c r="H2" s="65" t="s">
        <v>85</v>
      </c>
      <c r="I2" s="65" t="s">
        <v>78</v>
      </c>
      <c r="J2" s="65" t="s">
        <v>73</v>
      </c>
      <c r="K2" s="65" t="s">
        <v>75</v>
      </c>
      <c r="L2" s="65" t="s">
        <v>82</v>
      </c>
      <c r="M2" s="65" t="s">
        <v>70</v>
      </c>
      <c r="N2" s="65" t="s">
        <v>79</v>
      </c>
      <c r="O2" s="65" t="s">
        <v>81</v>
      </c>
      <c r="P2" s="65" t="s">
        <v>80</v>
      </c>
      <c r="Q2" s="65" t="s">
        <v>76</v>
      </c>
      <c r="R2" s="65" t="s">
        <v>69</v>
      </c>
      <c r="S2" s="65" t="s">
        <v>72</v>
      </c>
    </row>
    <row r="3" spans="1:19">
      <c r="A3" s="69" t="s">
        <v>17</v>
      </c>
      <c r="B3" s="66">
        <v>189889</v>
      </c>
      <c r="C3" s="66">
        <v>139116</v>
      </c>
      <c r="D3" s="66">
        <v>130316</v>
      </c>
      <c r="E3" s="66">
        <v>99403</v>
      </c>
      <c r="F3" s="66">
        <v>97826</v>
      </c>
      <c r="G3" s="66">
        <v>81918</v>
      </c>
      <c r="H3" s="66">
        <v>67945</v>
      </c>
      <c r="I3" s="66">
        <v>65738</v>
      </c>
      <c r="J3" s="66">
        <v>65113</v>
      </c>
      <c r="K3" s="66">
        <v>62555</v>
      </c>
      <c r="L3" s="66">
        <v>58700</v>
      </c>
      <c r="M3" s="66">
        <v>58591</v>
      </c>
      <c r="N3" s="66">
        <v>58553</v>
      </c>
      <c r="O3" s="66">
        <v>56426</v>
      </c>
      <c r="P3" s="66">
        <v>56170</v>
      </c>
      <c r="Q3" s="66">
        <v>55557</v>
      </c>
      <c r="R3" s="66">
        <v>38205</v>
      </c>
      <c r="S3" s="66">
        <v>31741</v>
      </c>
    </row>
    <row r="5" spans="1:19" ht="15.75">
      <c r="A5" s="85" t="s">
        <v>88</v>
      </c>
      <c r="B5" s="84"/>
    </row>
    <row r="6" spans="1:19" ht="25.5">
      <c r="A6" s="70" t="s">
        <v>67</v>
      </c>
      <c r="B6" s="65" t="s">
        <v>84</v>
      </c>
      <c r="C6" s="65" t="s">
        <v>71</v>
      </c>
      <c r="D6" s="65" t="s">
        <v>76</v>
      </c>
      <c r="E6" s="65" t="s">
        <v>68</v>
      </c>
      <c r="F6" s="65" t="s">
        <v>69</v>
      </c>
      <c r="G6" s="65" t="s">
        <v>70</v>
      </c>
      <c r="H6" s="65" t="s">
        <v>77</v>
      </c>
      <c r="I6" s="65" t="s">
        <v>85</v>
      </c>
      <c r="J6" s="65" t="s">
        <v>83</v>
      </c>
      <c r="K6" s="65" t="s">
        <v>72</v>
      </c>
      <c r="L6" s="65" t="s">
        <v>75</v>
      </c>
      <c r="M6" s="65" t="s">
        <v>78</v>
      </c>
      <c r="N6" s="65" t="s">
        <v>79</v>
      </c>
      <c r="O6" s="65" t="s">
        <v>81</v>
      </c>
      <c r="P6" s="65" t="s">
        <v>74</v>
      </c>
      <c r="Q6" s="65" t="s">
        <v>80</v>
      </c>
      <c r="R6" s="65" t="s">
        <v>73</v>
      </c>
      <c r="S6" s="65" t="s">
        <v>82</v>
      </c>
    </row>
    <row r="7" spans="1:19">
      <c r="A7" s="71" t="s">
        <v>89</v>
      </c>
      <c r="B7" s="72">
        <v>120663</v>
      </c>
      <c r="C7" s="72">
        <v>94063</v>
      </c>
      <c r="D7" s="72">
        <v>44804</v>
      </c>
      <c r="E7" s="72">
        <v>1978</v>
      </c>
      <c r="F7" s="72">
        <v>1439</v>
      </c>
      <c r="G7" s="72">
        <v>1276</v>
      </c>
      <c r="H7" s="72">
        <v>302</v>
      </c>
      <c r="I7" s="72">
        <v>148</v>
      </c>
      <c r="J7" s="72">
        <v>126</v>
      </c>
      <c r="K7" s="72">
        <v>122</v>
      </c>
      <c r="L7" s="72">
        <v>108</v>
      </c>
      <c r="M7" s="72">
        <v>107</v>
      </c>
      <c r="N7" s="72">
        <v>100</v>
      </c>
      <c r="O7" s="72">
        <v>91</v>
      </c>
      <c r="P7" s="72">
        <v>70</v>
      </c>
      <c r="Q7" s="72">
        <v>69</v>
      </c>
      <c r="R7" s="72">
        <v>66</v>
      </c>
      <c r="S7" s="72">
        <v>60</v>
      </c>
    </row>
    <row r="31" spans="1:1">
      <c r="A31" t="s">
        <v>87</v>
      </c>
    </row>
  </sheetData>
  <sortState xmlns:xlrd2="http://schemas.microsoft.com/office/spreadsheetml/2017/richdata2" ref="A10:S10">
    <sortCondition descending="1" ref="B10"/>
  </sortState>
  <pageMargins left="0.7" right="0.7" top="0.78740157499999996" bottom="0.78740157499999996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5BA8-0011-44FA-936D-4469A7233C03}">
  <dimension ref="A1:E17"/>
  <sheetViews>
    <sheetView zoomScale="72" workbookViewId="0">
      <selection activeCell="K31" sqref="K31"/>
    </sheetView>
  </sheetViews>
  <sheetFormatPr baseColWidth="10" defaultRowHeight="14.25"/>
  <sheetData>
    <row r="1" spans="1:5" ht="18">
      <c r="B1" s="31" t="s">
        <v>43</v>
      </c>
      <c r="C1" s="31"/>
      <c r="D1" s="31"/>
      <c r="E1" s="31"/>
    </row>
    <row r="3" spans="1:5">
      <c r="A3" s="23" t="s">
        <v>44</v>
      </c>
      <c r="B3" s="24" t="s">
        <v>46</v>
      </c>
      <c r="C3" s="25" t="s">
        <v>47</v>
      </c>
      <c r="D3" s="19" t="s">
        <v>45</v>
      </c>
    </row>
    <row r="4" spans="1:5">
      <c r="A4" s="26" t="s">
        <v>31</v>
      </c>
      <c r="B4" s="27">
        <v>17</v>
      </c>
      <c r="C4" s="28">
        <v>-24.3</v>
      </c>
      <c r="D4" s="29">
        <f>B4-C4</f>
        <v>41.3</v>
      </c>
    </row>
    <row r="5" spans="1:5">
      <c r="A5" s="26" t="s">
        <v>32</v>
      </c>
      <c r="B5" s="27">
        <v>17</v>
      </c>
      <c r="C5" s="28">
        <v>-20</v>
      </c>
      <c r="D5" s="29">
        <f t="shared" ref="D5:D17" si="0">B5-C5</f>
        <v>37</v>
      </c>
    </row>
    <row r="6" spans="1:5">
      <c r="A6" s="26" t="s">
        <v>33</v>
      </c>
      <c r="B6" s="27">
        <v>22.6</v>
      </c>
      <c r="C6" s="28">
        <v>-20.399999999999999</v>
      </c>
      <c r="D6" s="29">
        <f t="shared" si="0"/>
        <v>43</v>
      </c>
    </row>
    <row r="7" spans="1:5">
      <c r="A7" s="26" t="s">
        <v>34</v>
      </c>
      <c r="B7" s="27">
        <v>27</v>
      </c>
      <c r="C7" s="28">
        <v>-9.8000000000000007</v>
      </c>
      <c r="D7" s="29">
        <f t="shared" si="0"/>
        <v>36.799999999999997</v>
      </c>
    </row>
    <row r="8" spans="1:5">
      <c r="A8" s="26" t="s">
        <v>35</v>
      </c>
      <c r="B8" s="27">
        <v>29.8</v>
      </c>
      <c r="C8" s="28">
        <v>-4.8</v>
      </c>
      <c r="D8" s="29">
        <f t="shared" si="0"/>
        <v>34.6</v>
      </c>
    </row>
    <row r="9" spans="1:5">
      <c r="A9" s="26" t="s">
        <v>36</v>
      </c>
      <c r="B9" s="27">
        <v>32</v>
      </c>
      <c r="C9" s="28">
        <v>0</v>
      </c>
      <c r="D9" s="29">
        <f t="shared" si="0"/>
        <v>32</v>
      </c>
    </row>
    <row r="10" spans="1:5">
      <c r="A10" s="26" t="s">
        <v>37</v>
      </c>
      <c r="B10" s="27">
        <v>35.6</v>
      </c>
      <c r="C10" s="28">
        <v>3</v>
      </c>
      <c r="D10" s="29">
        <f t="shared" si="0"/>
        <v>32.6</v>
      </c>
    </row>
    <row r="11" spans="1:5">
      <c r="A11" s="26" t="s">
        <v>38</v>
      </c>
      <c r="B11" s="27">
        <v>33.299999999999997</v>
      </c>
      <c r="C11" s="28">
        <v>2.2000000000000002</v>
      </c>
      <c r="D11" s="29">
        <f t="shared" si="0"/>
        <v>31.099999999999998</v>
      </c>
    </row>
    <row r="12" spans="1:5">
      <c r="A12" s="26" t="s">
        <v>39</v>
      </c>
      <c r="B12" s="27">
        <v>30.2</v>
      </c>
      <c r="C12" s="28">
        <v>-0.8</v>
      </c>
      <c r="D12" s="29">
        <f t="shared" si="0"/>
        <v>31</v>
      </c>
    </row>
    <row r="13" spans="1:5">
      <c r="A13" s="26" t="s">
        <v>40</v>
      </c>
      <c r="B13" s="27">
        <v>26</v>
      </c>
      <c r="C13" s="28">
        <v>-6.1</v>
      </c>
      <c r="D13" s="29">
        <f t="shared" si="0"/>
        <v>32.1</v>
      </c>
    </row>
    <row r="14" spans="1:5">
      <c r="A14" s="26" t="s">
        <v>41</v>
      </c>
      <c r="B14" s="27">
        <v>21</v>
      </c>
      <c r="C14" s="28">
        <v>-15.7</v>
      </c>
      <c r="D14" s="29">
        <f t="shared" si="0"/>
        <v>36.700000000000003</v>
      </c>
    </row>
    <row r="15" spans="1:5">
      <c r="A15" s="26" t="s">
        <v>42</v>
      </c>
      <c r="B15" s="27">
        <v>14.8</v>
      </c>
      <c r="C15" s="28">
        <v>-22</v>
      </c>
      <c r="D15" s="29">
        <f t="shared" si="0"/>
        <v>36.799999999999997</v>
      </c>
    </row>
    <row r="16" spans="1:5">
      <c r="A16" s="26"/>
      <c r="B16" s="27"/>
      <c r="C16" s="28"/>
      <c r="D16" s="29"/>
    </row>
    <row r="17" spans="1:4">
      <c r="A17" s="26" t="s">
        <v>1</v>
      </c>
      <c r="B17" s="27">
        <v>35.6</v>
      </c>
      <c r="C17" s="28">
        <v>-24.3</v>
      </c>
      <c r="D17" s="29">
        <f t="shared" si="0"/>
        <v>59.900000000000006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0649-CF00-4E85-BB52-2FF1CCBEF258}">
  <dimension ref="A1:D17"/>
  <sheetViews>
    <sheetView zoomScale="76" workbookViewId="0">
      <selection activeCell="K26" sqref="K26"/>
    </sheetView>
  </sheetViews>
  <sheetFormatPr baseColWidth="10" defaultRowHeight="14.25"/>
  <cols>
    <col min="2" max="2" width="20.75" customWidth="1"/>
    <col min="3" max="3" width="25.125" customWidth="1"/>
  </cols>
  <sheetData>
    <row r="1" spans="1:4" ht="15">
      <c r="A1" s="74" t="s">
        <v>48</v>
      </c>
      <c r="B1" s="74"/>
      <c r="C1" s="74"/>
      <c r="D1" s="74"/>
    </row>
    <row r="3" spans="1:4">
      <c r="A3" s="32" t="s">
        <v>44</v>
      </c>
      <c r="B3" s="15" t="s">
        <v>49</v>
      </c>
      <c r="C3" s="11" t="s">
        <v>50</v>
      </c>
    </row>
    <row r="4" spans="1:4">
      <c r="A4" s="38" t="s">
        <v>31</v>
      </c>
      <c r="B4" s="33">
        <v>-2.9</v>
      </c>
      <c r="C4" s="36">
        <v>59</v>
      </c>
    </row>
    <row r="5" spans="1:4">
      <c r="A5" s="39" t="s">
        <v>32</v>
      </c>
      <c r="B5" s="33">
        <v>-0.9</v>
      </c>
      <c r="C5" s="35">
        <v>50</v>
      </c>
    </row>
    <row r="6" spans="1:4">
      <c r="A6" s="39" t="s">
        <v>33</v>
      </c>
      <c r="B6" s="33">
        <v>2.7</v>
      </c>
      <c r="C6" s="35">
        <v>51</v>
      </c>
    </row>
    <row r="7" spans="1:4">
      <c r="A7" s="39" t="s">
        <v>34</v>
      </c>
      <c r="B7" s="33">
        <v>7.4</v>
      </c>
      <c r="C7" s="35">
        <v>49</v>
      </c>
    </row>
    <row r="8" spans="1:4">
      <c r="A8" s="39" t="s">
        <v>35</v>
      </c>
      <c r="B8" s="33">
        <v>12.1</v>
      </c>
      <c r="C8" s="35">
        <v>79</v>
      </c>
    </row>
    <row r="9" spans="1:4">
      <c r="A9" s="39" t="s">
        <v>36</v>
      </c>
      <c r="B9" s="33">
        <v>15.1</v>
      </c>
      <c r="C9" s="35">
        <v>100</v>
      </c>
    </row>
    <row r="10" spans="1:4">
      <c r="A10" s="39" t="s">
        <v>37</v>
      </c>
      <c r="B10" s="33">
        <v>16.899999999999999</v>
      </c>
      <c r="C10" s="35">
        <v>84</v>
      </c>
    </row>
    <row r="11" spans="1:4">
      <c r="A11" s="39" t="s">
        <v>38</v>
      </c>
      <c r="B11" s="33">
        <v>16.600000000000001</v>
      </c>
      <c r="C11" s="35">
        <v>90</v>
      </c>
    </row>
    <row r="12" spans="1:4">
      <c r="A12" s="39" t="s">
        <v>39</v>
      </c>
      <c r="B12" s="33">
        <v>13.4</v>
      </c>
      <c r="C12" s="35">
        <v>60</v>
      </c>
    </row>
    <row r="13" spans="1:4">
      <c r="A13" s="39" t="s">
        <v>40</v>
      </c>
      <c r="B13" s="33">
        <v>8.6999999999999993</v>
      </c>
      <c r="C13" s="35">
        <v>49</v>
      </c>
    </row>
    <row r="14" spans="1:4">
      <c r="A14" s="39" t="s">
        <v>41</v>
      </c>
      <c r="B14" s="33">
        <v>2.4</v>
      </c>
      <c r="C14" s="35">
        <v>56</v>
      </c>
    </row>
    <row r="15" spans="1:4">
      <c r="A15" s="40" t="s">
        <v>42</v>
      </c>
      <c r="B15" s="34">
        <v>-1.5</v>
      </c>
      <c r="C15" s="37">
        <v>70</v>
      </c>
    </row>
    <row r="16" spans="1:4">
      <c r="A16" s="42"/>
      <c r="B16" s="41"/>
      <c r="C16" s="43"/>
    </row>
    <row r="17" spans="1:3">
      <c r="A17" s="42"/>
      <c r="B17" s="41"/>
      <c r="C17" s="43"/>
    </row>
  </sheetData>
  <mergeCells count="1">
    <mergeCell ref="A1:D1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82F9-A760-450D-A8E5-906CE2F5004C}">
  <dimension ref="B1:E20"/>
  <sheetViews>
    <sheetView zoomScale="84" workbookViewId="0">
      <selection activeCell="L25" sqref="L25"/>
    </sheetView>
  </sheetViews>
  <sheetFormatPr baseColWidth="10" defaultRowHeight="14.25"/>
  <cols>
    <col min="2" max="2" width="17.125" customWidth="1"/>
    <col min="4" max="4" width="13" customWidth="1"/>
    <col min="5" max="5" width="12.875" customWidth="1"/>
  </cols>
  <sheetData>
    <row r="1" spans="2:5" ht="14.45" customHeight="1">
      <c r="B1" s="82" t="s">
        <v>55</v>
      </c>
      <c r="C1" s="83"/>
      <c r="D1" s="83"/>
      <c r="E1" s="83"/>
    </row>
    <row r="3" spans="2:5">
      <c r="B3" s="52" t="s">
        <v>44</v>
      </c>
      <c r="C3" s="55" t="s">
        <v>51</v>
      </c>
      <c r="D3" s="53" t="s">
        <v>53</v>
      </c>
      <c r="E3" s="54" t="s">
        <v>52</v>
      </c>
    </row>
    <row r="4" spans="2:5">
      <c r="B4" s="51" t="s">
        <v>31</v>
      </c>
      <c r="C4" s="50">
        <v>3</v>
      </c>
      <c r="D4" s="49">
        <v>13</v>
      </c>
      <c r="E4" s="48">
        <v>15</v>
      </c>
    </row>
    <row r="5" spans="2:5">
      <c r="B5" s="51" t="s">
        <v>32</v>
      </c>
      <c r="C5" s="50">
        <v>5</v>
      </c>
      <c r="D5" s="49">
        <v>11</v>
      </c>
      <c r="E5" s="48">
        <f>B18-(D5+C5)</f>
        <v>12</v>
      </c>
    </row>
    <row r="6" spans="2:5">
      <c r="B6" s="51" t="s">
        <v>33</v>
      </c>
      <c r="C6" s="50">
        <v>5</v>
      </c>
      <c r="D6" s="49">
        <v>14</v>
      </c>
      <c r="E6" s="48">
        <f>$B$20-(C6+D6)</f>
        <v>12</v>
      </c>
    </row>
    <row r="7" spans="2:5">
      <c r="B7" s="51" t="s">
        <v>34</v>
      </c>
      <c r="C7" s="50">
        <v>5</v>
      </c>
      <c r="D7" s="49">
        <v>14</v>
      </c>
      <c r="E7" s="48">
        <v>11</v>
      </c>
    </row>
    <row r="8" spans="2:5">
      <c r="B8" s="51" t="s">
        <v>35</v>
      </c>
      <c r="C8" s="50">
        <v>5</v>
      </c>
      <c r="D8" s="49">
        <v>17</v>
      </c>
      <c r="E8" s="48">
        <f>$B$20-(C8+D8)</f>
        <v>9</v>
      </c>
    </row>
    <row r="9" spans="2:5">
      <c r="B9" s="51" t="s">
        <v>36</v>
      </c>
      <c r="C9" s="50">
        <v>4</v>
      </c>
      <c r="D9" s="49">
        <v>17</v>
      </c>
      <c r="E9" s="48">
        <v>9</v>
      </c>
    </row>
    <row r="10" spans="2:5">
      <c r="B10" s="51" t="s">
        <v>37</v>
      </c>
      <c r="C10" s="50">
        <v>6</v>
      </c>
      <c r="D10" s="49">
        <v>17</v>
      </c>
      <c r="E10" s="48">
        <f>$B$20-(C10+D10)</f>
        <v>8</v>
      </c>
    </row>
    <row r="11" spans="2:5">
      <c r="B11" s="51" t="s">
        <v>38</v>
      </c>
      <c r="C11" s="50">
        <v>7</v>
      </c>
      <c r="D11" s="49">
        <v>16</v>
      </c>
      <c r="E11" s="48">
        <f>$B$20-(C11+D11)</f>
        <v>8</v>
      </c>
    </row>
    <row r="12" spans="2:5">
      <c r="B12" s="51" t="s">
        <v>39</v>
      </c>
      <c r="C12" s="50">
        <v>7</v>
      </c>
      <c r="D12" s="49">
        <v>15</v>
      </c>
      <c r="E12" s="48">
        <v>8</v>
      </c>
    </row>
    <row r="13" spans="2:5">
      <c r="B13" s="51" t="s">
        <v>40</v>
      </c>
      <c r="C13" s="50">
        <v>8</v>
      </c>
      <c r="D13" s="49">
        <v>14</v>
      </c>
      <c r="E13" s="48">
        <f>$B$20-(C13+D13)</f>
        <v>9</v>
      </c>
    </row>
    <row r="14" spans="2:5">
      <c r="B14" s="51" t="s">
        <v>41</v>
      </c>
      <c r="C14" s="50">
        <v>3</v>
      </c>
      <c r="D14" s="49">
        <v>12</v>
      </c>
      <c r="E14" s="48">
        <v>15</v>
      </c>
    </row>
    <row r="15" spans="2:5">
      <c r="B15" s="51" t="s">
        <v>42</v>
      </c>
      <c r="C15" s="50">
        <v>3</v>
      </c>
      <c r="D15" s="49">
        <v>12</v>
      </c>
      <c r="E15" s="48">
        <f>$B$20-(C15+D15)</f>
        <v>16</v>
      </c>
    </row>
    <row r="16" spans="2:5">
      <c r="B16" s="22"/>
      <c r="C16" s="22"/>
      <c r="D16" s="22"/>
      <c r="E16" s="22"/>
    </row>
    <row r="17" spans="2:5">
      <c r="B17" s="47" t="s">
        <v>54</v>
      </c>
      <c r="C17" s="22"/>
      <c r="D17" s="22"/>
      <c r="E17" s="22"/>
    </row>
    <row r="18" spans="2:5">
      <c r="B18" s="44">
        <v>28</v>
      </c>
      <c r="C18" s="22"/>
      <c r="D18" s="22"/>
      <c r="E18" s="22"/>
    </row>
    <row r="19" spans="2:5">
      <c r="B19" s="45">
        <v>30</v>
      </c>
      <c r="C19" s="22"/>
      <c r="D19" s="22"/>
      <c r="E19" s="22"/>
    </row>
    <row r="20" spans="2:5">
      <c r="B20" s="46">
        <v>31</v>
      </c>
      <c r="C20" s="22"/>
      <c r="D20" s="22"/>
      <c r="E20" s="22"/>
    </row>
  </sheetData>
  <mergeCells count="1">
    <mergeCell ref="B1:E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Diagramm A</vt:lpstr>
      <vt:lpstr>Diagramm B </vt:lpstr>
      <vt:lpstr>Diagramm C</vt:lpstr>
      <vt:lpstr>Diagramm D</vt:lpstr>
      <vt:lpstr>Diagramm E</vt:lpstr>
      <vt:lpstr>Diagramm F</vt:lpstr>
      <vt:lpstr>Diagramm G</vt:lpstr>
      <vt:lpstr>Diagramm H</vt:lpstr>
      <vt:lpstr>Diagramm I</vt:lpstr>
      <vt:lpstr>Diagramm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Schneeberger</dc:creator>
  <cp:lastModifiedBy>ublpc</cp:lastModifiedBy>
  <dcterms:created xsi:type="dcterms:W3CDTF">2024-11-05T15:15:21Z</dcterms:created>
  <dcterms:modified xsi:type="dcterms:W3CDTF">2025-01-10T09:34:53Z</dcterms:modified>
</cp:coreProperties>
</file>