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6.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7.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8.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9.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0.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showInkAnnotation="0"/>
  <mc:AlternateContent xmlns:mc="http://schemas.openxmlformats.org/markup-compatibility/2006">
    <mc:Choice Requires="x15">
      <x15ac:absPath xmlns:x15ac="http://schemas.microsoft.com/office/spreadsheetml/2010/11/ac" url="C:\Users\wesen\Downloads\"/>
    </mc:Choice>
  </mc:AlternateContent>
  <xr:revisionPtr revIDLastSave="0" documentId="13_ncr:1_{7E65F69F-FA5C-415B-8237-D8081057F384}" xr6:coauthVersionLast="47" xr6:coauthVersionMax="47" xr10:uidLastSave="{00000000-0000-0000-0000-000000000000}"/>
  <bookViews>
    <workbookView xWindow="-120" yWindow="-120" windowWidth="29040" windowHeight="15840" xr2:uid="{00000000-000D-0000-FFFF-FFFF00000000}"/>
  </bookViews>
  <sheets>
    <sheet name="Diagramm A" sheetId="2" r:id="rId1"/>
    <sheet name="Diagramm B" sheetId="3" r:id="rId2"/>
    <sheet name="Diagramm C" sheetId="4" r:id="rId3"/>
    <sheet name="Diagramm D" sheetId="5" r:id="rId4"/>
    <sheet name="Diagramm E" sheetId="8" r:id="rId5"/>
    <sheet name="Diagramm F" sheetId="6" r:id="rId6"/>
    <sheet name="Diagramm G" sheetId="9" r:id="rId7"/>
    <sheet name="Diagramm H" sheetId="7" r:id="rId8"/>
    <sheet name="Diagramm I" sheetId="10" r:id="rId9"/>
    <sheet name="Diagramm J" sheetId="11" r:id="rId10"/>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8" i="10" l="1"/>
  <c r="E38" i="10" s="1"/>
  <c r="C37" i="10"/>
  <c r="C36" i="10"/>
  <c r="C35" i="10"/>
  <c r="C34" i="10"/>
  <c r="C33" i="10"/>
  <c r="C32" i="10"/>
  <c r="C31" i="10"/>
  <c r="E31" i="10" s="1"/>
  <c r="C30" i="10"/>
  <c r="C29" i="10"/>
  <c r="E29" i="10" s="1"/>
  <c r="C28" i="10"/>
  <c r="E28" i="10" s="1"/>
  <c r="E30" i="10"/>
  <c r="E32" i="10"/>
  <c r="E33" i="10"/>
  <c r="E34" i="10"/>
  <c r="E35" i="10"/>
  <c r="E36" i="10"/>
  <c r="E37" i="10"/>
  <c r="E27" i="10"/>
  <c r="C27" i="10"/>
  <c r="H6" i="8"/>
  <c r="H7" i="8"/>
  <c r="H8" i="8"/>
  <c r="H9" i="8"/>
  <c r="H10" i="8"/>
  <c r="H11" i="8"/>
  <c r="H12" i="8"/>
  <c r="H13" i="8"/>
  <c r="H14" i="8"/>
  <c r="H15" i="8"/>
  <c r="H16" i="8"/>
  <c r="H17" i="8"/>
  <c r="H18" i="8"/>
  <c r="H19" i="8"/>
  <c r="H5" i="8"/>
  <c r="G6" i="8"/>
  <c r="G7" i="8"/>
  <c r="G8" i="8"/>
  <c r="G9" i="8"/>
  <c r="G10" i="8"/>
  <c r="G11" i="8"/>
  <c r="G12" i="8"/>
  <c r="G13" i="8"/>
  <c r="G14" i="8"/>
  <c r="G15" i="8"/>
  <c r="G16" i="8"/>
  <c r="G17" i="8"/>
  <c r="G18" i="8"/>
  <c r="G19" i="8"/>
  <c r="G5" i="8"/>
  <c r="F6" i="8"/>
  <c r="F7" i="8"/>
  <c r="F8" i="8"/>
  <c r="F9" i="8"/>
  <c r="F10" i="8"/>
  <c r="F11" i="8"/>
  <c r="F12" i="8"/>
  <c r="F13" i="8"/>
  <c r="F14" i="8"/>
  <c r="F15" i="8"/>
  <c r="F16" i="8"/>
  <c r="F17" i="8"/>
  <c r="F18" i="8"/>
  <c r="F19" i="8"/>
  <c r="F5" i="8"/>
  <c r="B26" i="9"/>
  <c r="B27" i="9"/>
  <c r="B28" i="9"/>
  <c r="B29" i="9"/>
  <c r="B30" i="9"/>
  <c r="B31" i="9"/>
  <c r="B32" i="9"/>
  <c r="B33" i="9"/>
  <c r="B34" i="9"/>
  <c r="B35" i="9"/>
  <c r="B36" i="9"/>
  <c r="B37" i="9"/>
  <c r="AA26" i="4"/>
  <c r="I27" i="4"/>
  <c r="J27" i="4"/>
  <c r="K27" i="4"/>
  <c r="L27" i="4"/>
  <c r="M27" i="4"/>
  <c r="N27" i="4"/>
  <c r="O27" i="4"/>
  <c r="P27" i="4"/>
  <c r="Q27" i="4"/>
  <c r="R27" i="4"/>
  <c r="S27" i="4"/>
  <c r="T27" i="4"/>
  <c r="U27" i="4"/>
  <c r="V27" i="4"/>
  <c r="W27" i="4"/>
  <c r="X27" i="4"/>
  <c r="Y27" i="4"/>
  <c r="Z27" i="4"/>
  <c r="AA27" i="4"/>
  <c r="E40" i="10"/>
</calcChain>
</file>

<file path=xl/sharedStrings.xml><?xml version="1.0" encoding="utf-8"?>
<sst xmlns="http://schemas.openxmlformats.org/spreadsheetml/2006/main" count="588" uniqueCount="232">
  <si>
    <t>Bevölkerung seit 1869 für Gemeinden (Q)</t>
  </si>
  <si>
    <t>Volkszählungsjahr nach Bevölkerung und Regionale Gliederung</t>
  </si>
  <si>
    <t>Zählt: Bevölkerung</t>
  </si>
  <si>
    <t>Bevölkerung</t>
  </si>
  <si>
    <t>Regionale Gliederung</t>
  </si>
  <si>
    <t>Ampflwang im Hausruckwald &lt;41701&gt;</t>
  </si>
  <si>
    <t>Attersee am Attersee &lt;41702&gt;</t>
  </si>
  <si>
    <t>Attnang-Puchheim &lt;41703&gt;</t>
  </si>
  <si>
    <t>Atzbach &lt;41704&gt;</t>
  </si>
  <si>
    <t>Aurach am Hongar &lt;41705&gt;</t>
  </si>
  <si>
    <t>Berg im Attergau &lt;41706&gt;</t>
  </si>
  <si>
    <t>Desselbrunn &lt;41707&gt;</t>
  </si>
  <si>
    <t>Fornach &lt;41708&gt;</t>
  </si>
  <si>
    <t>Frankenburg am Hausruck &lt;41709&gt;</t>
  </si>
  <si>
    <t>Frankenmarkt &lt;41710&gt;</t>
  </si>
  <si>
    <t>Gampern &lt;41711&gt;</t>
  </si>
  <si>
    <t>Innerschwand am Mondsee &lt;41712&gt;</t>
  </si>
  <si>
    <t>Lenzing &lt;41713&gt;</t>
  </si>
  <si>
    <t>Manning &lt;41714&gt;</t>
  </si>
  <si>
    <t>Mondsee &lt;41715&gt;</t>
  </si>
  <si>
    <t>Neukirchen an der Vöckla &lt;41716&gt;</t>
  </si>
  <si>
    <t>Niederthalheim &lt;41717&gt;</t>
  </si>
  <si>
    <t>Nußdorf am Attersee &lt;41718&gt;</t>
  </si>
  <si>
    <t>Oberhofen am Irrsee &lt;41719&gt;</t>
  </si>
  <si>
    <t>Oberndorf bei Schwanenstadt &lt;41720&gt;</t>
  </si>
  <si>
    <t>Oberwang &lt;41721&gt;</t>
  </si>
  <si>
    <t>Ottnang am Hausruck &lt;41722&gt;</t>
  </si>
  <si>
    <t>Pfaffing &lt;41723&gt;</t>
  </si>
  <si>
    <t>Pilsbach &lt;41724&gt;</t>
  </si>
  <si>
    <t>Pitzenberg &lt;41725&gt;</t>
  </si>
  <si>
    <t>Pöndorf &lt;41726&gt;</t>
  </si>
  <si>
    <t>Puchkirchen am Trattberg &lt;41727&gt;</t>
  </si>
  <si>
    <t>Pühret &lt;41728&gt;</t>
  </si>
  <si>
    <t>Redleiten &lt;41729&gt;</t>
  </si>
  <si>
    <t>Redlham &lt;41730&gt;</t>
  </si>
  <si>
    <t>Regau &lt;41731&gt;</t>
  </si>
  <si>
    <t>Rüstorf &lt;41732&gt;</t>
  </si>
  <si>
    <t>Rutzenham &lt;41733&gt;</t>
  </si>
  <si>
    <t>St. Georgen im Attergau &lt;41734&gt;</t>
  </si>
  <si>
    <t>St. Lorenz &lt;41735&gt;</t>
  </si>
  <si>
    <t>Schlatt &lt;41736&gt;</t>
  </si>
  <si>
    <t>Schörfling am Attersee &lt;41737&gt;</t>
  </si>
  <si>
    <t>Schwanenstadt &lt;41738&gt;</t>
  </si>
  <si>
    <t>Seewalchen am Attersee &lt;41739&gt;</t>
  </si>
  <si>
    <t>Steinbach am Attersee &lt;41740&gt;</t>
  </si>
  <si>
    <t>Straß im Attergau &lt;41741&gt;</t>
  </si>
  <si>
    <t>Tiefgraben &lt;41742&gt;</t>
  </si>
  <si>
    <t>Timelkam &lt;41743&gt;</t>
  </si>
  <si>
    <t>Ungenach &lt;41744&gt;</t>
  </si>
  <si>
    <t>Unterach am Attersee &lt;41745&gt;</t>
  </si>
  <si>
    <t>Vöcklabruck &lt;41746&gt;</t>
  </si>
  <si>
    <t>Vöcklamarkt &lt;41747&gt;</t>
  </si>
  <si>
    <t>Weißenkirchen im Attergau &lt;41748&gt;</t>
  </si>
  <si>
    <t>Weyregg am Attersee &lt;41749&gt;</t>
  </si>
  <si>
    <t>Wolfsegg am Hausruck &lt;41750&gt;</t>
  </si>
  <si>
    <t>Zell am Moos &lt;41751&gt;</t>
  </si>
  <si>
    <t>Zell am Pettenfirst &lt;41752&gt;</t>
  </si>
  <si>
    <t>Volkszählungsjahr</t>
  </si>
  <si>
    <t>1869 (31.12.)</t>
  </si>
  <si>
    <t>1880 (31.12.)</t>
  </si>
  <si>
    <t>1890 (31.12.)</t>
  </si>
  <si>
    <t>1900 (31.12.)</t>
  </si>
  <si>
    <t>1910 (31.12.)</t>
  </si>
  <si>
    <t>1923 (7.3.)</t>
  </si>
  <si>
    <t>1934 (22.3.)</t>
  </si>
  <si>
    <t>1939 (17.5.)</t>
  </si>
  <si>
    <t>1951 (1.6.)</t>
  </si>
  <si>
    <t>1961 (21.3.)</t>
  </si>
  <si>
    <t>1971 (12.5.)</t>
  </si>
  <si>
    <t>1981 (12.5.)</t>
  </si>
  <si>
    <t>1991 (15.5.)</t>
  </si>
  <si>
    <t>2001 (15.5.)</t>
  </si>
  <si>
    <t>2011 (31.10)</t>
  </si>
  <si>
    <t>Nicht klassifizierbar &lt;0&gt;</t>
  </si>
  <si>
    <t>-</t>
  </si>
  <si>
    <t>Symbol</t>
  </si>
  <si>
    <t>Beschreibung</t>
  </si>
  <si>
    <t>Weißenkirchen im Attergau</t>
  </si>
  <si>
    <t>Q</t>
  </si>
  <si>
    <t>STATcube – Statistische Datenbank von STATISTIK AUSTRIA</t>
  </si>
  <si>
    <t>Bevölkerung seit 1869 für Gemeinden</t>
  </si>
  <si>
    <t>Von 1869 bis 1923 wird die anwesende Bevölkerung, ab 1934 die Wohnbevölkerung ausgewiesen. Bei der Volkszählung 1934 wurden 4.726 Personen ohne festen Wohnort erhoben. Da eine Aufteilung auf Gemeinden nicht möglich ist, sind diese in der Ausprägung „nicht klassifizierbar“ enthalten. Die Personen ohne festen Wohnort fehlen dementsprechend auch in den Bezirks- und Bundeslandsummen. Die Aufteilung der Bevölkerung Wiens vor 1951 auf die heutigen Gemeindebezirke erfolgte entsprechend der „Zusammenstellung der Gesetze, Verordnungen, Kundmachungen und Gemeinderatsbeschlüsse betreffend die Änderung der Wiener Stadt- und Bezirksgrenzen von 1850 bis 1969“ von Josef Kostal mit Hilfe der Ortsrepertorien und der statistischen Jahrbücher der Stadt Wien. Die Aufteilung des Militärs erfolgte im Wesentlichen nach dem Fassungsvermögen der Kasernen. 1971 waren ausländische Arbeitskräfte, die ohne Familie in Österreich gelebt hatten, als „nur vorübergehend anwesend“ nicht zur Wohnbevölkerung Österreichs gezählt worden. Zum Zwecke des Vergleichs mit späteren Volkszählungen wurden aber nicht die Originalergebnisse 1971 sondern um diesen Personenkreis (35.123) erhöhte Zahlen verwendet. Die Einwohnerzahlen für 2001 entsprechen dem am 17.September 2002 publizierten statistischen Ergebnis. 2011 wurde die traditionelle Volkszählung mit Fragebogenerhebung durch die Registerzählung abgelöst. Basis für die Ermittlung der Bevölkerungszahl bildeten die laut Zentralem Melderegister am Stichtag, dem 31.10.2011, in Österreich mit Hauptwohnsitz gemeldeten Personen sowie die im Rahmen der Registerzählung durchgeführte Wohnsitzanalyse. 2011 umfasst Bevölkerung somit alle Personen, die zum Stichtag 31.10. 2011 mit Hauptwohnsitz in Österreich gezählt wurden. Die Einwohnerzahlen der Volkszählungen sind auf den Gebietsstand 1.1.2020 umgerechnet. Das ursprüngliche Ergebnis einer früheren Volkszählung wurde nur dann übernommen, wenn in der betreffenden Gemeinde seither keine Gebietsveränderungen stattgefunden haben. Sind jedoch z. B. zwei Gemeinden vereinigt worden, wurden die Zählungsergebnisse der beteiligten Gemeinden entsprechend summiert. Wurde ein Teil einer Gemeinde abgetrennt und mit einer anderen vereinigt, so wurden für alle davor liegenden Volkszählungen die für das jeweilige Teilgebiet festgestellten Einwohner der einen Gemeinde abgezogen und der anderen Gemeinde zugerechnet. Für die Feststellung der Einwohnerzahl eines abgetretenen Gebietsteiles wurden die Ortsverzeichnisse (Ortsrepertorien; für 1934 und 1939 handschriftliche Manuskripte) der davor liegenden Volkszählungen herangezogen. War das fragliche Gebiet mit einer Ortschaft bzw. einem Ortschaftsbestandteil des Ortsverzeichnisses ident, so konnte die bei der betreffenden Volkszählung tatsächlich ermittelte Bevölkerungszahl in die Rechnung einbezogen werden. Häufig stimmte das abgetrennte Gebietsteil nicht genau mit einer in den früheren Ortsverzeichnissen genannten Einheit überein. In diesen Fällen wurde der nicht erfassbare Restanteil prozentuell berücksichtigt. Gebietsstandsänderungen seit 2002 sind ab der Volkszählung 1991 aber gebäudescharf umgerechnet. .) Bearbeitungsnachweis: Direktion Bevölkerung - Registerzählung Für allgemeine Anfragen: +43 (1) 71128-7070 Bei Spezialanfragen wenden Sie sich bitte schriftlich an registerzaehlung@statistik.gv.at</t>
  </si>
  <si>
    <t>Bitte Ausprägungskommentare beachten.</t>
  </si>
  <si>
    <t>Für die Volkszählung 1869 stehen in den Quellen nur die Zivilpersonen gemeindeweise zur Verfügung, das Militär nur in den Ländersummen. Für Zwecke der besseren Vergleichbarkeit mit den nachfolgenden Ergebnissen wurden die Militärpersonen nach dem Muster von 1880 auf die Garnisonsorte aufgeteilt.</t>
  </si>
  <si>
    <t>Ständige Bevölkerung zuzüglich Berufsmilitärpersonen und Reichsarbeitsdienst. Das für 1939 gültige strenge Anwesenheitsprinzip für die Zählung des Militärs am Garnisonsort führte bei vielen Gemeinden zu außergewöhnlichen Ergebnissen, da damals viele Männer zum Wehrdienst in entfernt liegende Standorte einberufen worden waren. Die Ergebnisse der Volkszählung 1939 passen daher für viele Gemeinden nicht in die allgemeine Tendenz ihrer Bevölkerungsentwicklung.</t>
  </si>
  <si>
    <t>1951: Angehörige der Besatzungstruppen sind nicht enthalten. Vermisste und Kriegsgefangene sind am österreichischen Familienwohnort gezählt.</t>
  </si>
  <si>
    <t>1961 setzte sich die Wohnbevölkerung aus den in der Gemeinde ständig wohnhaften und am Stichtag der Zählung anwesenden Personen sowie den in der Gemeinde ständig wohnhaften und am Stichtag vorübergehend abwesenden Personen zusammen. Als vom Haushalt vorübergehend abwesend gelten Personen, deren Abwesenheit vom Haushalt nur kurze Zeit dauert (z.B. auf Besuch, Urlaub, Reisen, Kuraufenthalt oder in Spitalspflege befindliche Personen). Als vorübergehend abwesend gelten weiters nicht Eigenberechtigte (in der Regel noch nicht 21-jährige) Personen, die vom Haushalt Ihrer Eltern (Erziehungsberechtigten) nur zu Studien- oder Ausbildungszwecken abwesend sind, ferner Personen, die getrennt von ihrem selbständigen Haushalt an einem anderen Ort (z.B. Beschäftigungsort) nur vorübergehend wohnen oder dort nur eine Schlafstelle haben.</t>
  </si>
  <si>
    <t>Die Wohnbevölkerung umfasst alle Personen, die am Zähltag, dem 12.Mai 1971 in Österreich bzw. in der spezifizierten Gebietseinheit wohnten, auch wenn sie zur Zählzeit vorübergehend abwesend waren. Für Zweifelsfälle, insbesondere für Personen mit zwei oder mehr Wohnungen, gab es Bestimmungen, denen das Familienwohnortprinzip zugrunde lag. Ausländische Arbeitskräfte, die ihre Ehefrau oder ihre Kinder im Heimatland gelassen hatten, wurden ursprünglich nicht zur Wohnbevölkerung gezählt. Für Zwecke des Vergleichs mit späteren Zählungen wurden jedoch nicht die Originalergebnisse 1971, sondern eine um diesen Personenkreis erhöhte Vergleichszahl verwendet.</t>
  </si>
  <si>
    <t>Die Wohnbevölkerung umfasst alle Personen, die am Zähltag, dem 12.Mai 1981 in Österreich bzw. in der spezifizierten Gebietseinheit ihren ordentlichen Wohnsitz hatten. Für Zweifelsfälle gab es Bestimmungen in der Haushaltsliste, denen das Familienwohnsitzprinzip zugrunde lag. Ausländische Arbeitnehmer, ausgenommen Saisonarbeiter, waren dem österreichischen Wohnsitz zuzuzählen.</t>
  </si>
  <si>
    <t>Wohnbevölkerung' umfasste alle Personen, die am Zähltag, dem 15. Mai 1991, in der betreffenden Gemeinde ihren ordentlichen Wohnsitz hatten. Der Wohnsitzbegriff hält sich im wesentlichen an das Familienwohnsitzprinzip. In Zweifelsfällen (z.B. bei Familien mit zwei Wohnsitzen oder alleinstehenden Berufstätigen) hat der Arbeitsort (bzw. der Schulort der Kinder) Vorrang, bei Nichtberufstätigen (z.B. bei Pensionisten) der überwiegende Aufenthalt.</t>
  </si>
  <si>
    <t>"Wohnbevölkerung" umfasste alle Personen, die am 15.Mai 2001, in der betreffenden Gemeinde ihren Hauptwohnsitz hatten. Als Hauptwohnsitz ist der Mittelpunkt der Lebensbeziehungen zu verstehen.</t>
  </si>
  <si>
    <t>Bevölkerung umfasst alle Personen, die zum Stichtag 31.10. 2011 mit Hauptwohnsitz in Österreich gezählt wurden. Dieses rechtlich verbindliche Ergebnis urde am 24.06.2013 vom Bundesministerium für Inneres kundgemacht.</t>
  </si>
  <si>
    <t>© Copyright Statistics Austria</t>
  </si>
  <si>
    <t>Volkszählungsjahr nach Bevölkerung und Politischer Bezirk / Wiener Gemeindebezirk des Wohnortes</t>
  </si>
  <si>
    <t>Politischer Bezirk / Wiener Gemeindebezirk des Wohnortes</t>
  </si>
  <si>
    <t>Stadt Linz &lt;401&gt;</t>
  </si>
  <si>
    <t>Stadt Steyr &lt;402&gt;</t>
  </si>
  <si>
    <t>Stadt Wels &lt;403&gt;</t>
  </si>
  <si>
    <t>Braunau &lt;404&gt;</t>
  </si>
  <si>
    <t>Eferding &lt;405&gt;</t>
  </si>
  <si>
    <t>Freistadt &lt;406&gt;</t>
  </si>
  <si>
    <t>Gmunden &lt;407&gt;</t>
  </si>
  <si>
    <t>Grieskirchen &lt;408&gt;</t>
  </si>
  <si>
    <t>Kirchdorf &lt;409&gt;</t>
  </si>
  <si>
    <t>Linz Land &lt;410&gt;</t>
  </si>
  <si>
    <t>Perg &lt;411&gt;</t>
  </si>
  <si>
    <t>Ried &lt;412&gt;</t>
  </si>
  <si>
    <t>Rohrbach &lt;413&gt;</t>
  </si>
  <si>
    <t>Schärding &lt;414&gt;</t>
  </si>
  <si>
    <t>Steyr Land &lt;415&gt;</t>
  </si>
  <si>
    <t>Urfahr Umgebung &lt;416&gt;</t>
  </si>
  <si>
    <t>Vöcklabruck &lt;417&gt;</t>
  </si>
  <si>
    <t>Wels Land &lt;418&gt;</t>
  </si>
  <si>
    <t>Gesamt</t>
  </si>
  <si>
    <t>Bezirk</t>
  </si>
  <si>
    <t xml:space="preserve">Stadt Linz </t>
  </si>
  <si>
    <t xml:space="preserve">Stadt Steyr </t>
  </si>
  <si>
    <t xml:space="preserve">Stadt Wels </t>
  </si>
  <si>
    <t xml:space="preserve">Braunau </t>
  </si>
  <si>
    <t xml:space="preserve">Eferding </t>
  </si>
  <si>
    <t xml:space="preserve">Freistadt </t>
  </si>
  <si>
    <t xml:space="preserve">Gmunden </t>
  </si>
  <si>
    <t>Grieskirchen</t>
  </si>
  <si>
    <t xml:space="preserve">Kirchdorf </t>
  </si>
  <si>
    <t xml:space="preserve">Linz Land </t>
  </si>
  <si>
    <t xml:space="preserve">Perg </t>
  </si>
  <si>
    <t xml:space="preserve">Ried </t>
  </si>
  <si>
    <t xml:space="preserve">Rohrbach </t>
  </si>
  <si>
    <t xml:space="preserve">Schärding </t>
  </si>
  <si>
    <t xml:space="preserve">Steyr Land </t>
  </si>
  <si>
    <t>Urfahr Umgebung</t>
  </si>
  <si>
    <t xml:space="preserve">Vöcklabruck </t>
  </si>
  <si>
    <t xml:space="preserve">Wels Land </t>
  </si>
  <si>
    <t>Personenanzahl</t>
  </si>
  <si>
    <t>In Prozent %</t>
  </si>
  <si>
    <t>Ort</t>
  </si>
  <si>
    <t>Stadt Linz &lt;40101&gt;</t>
  </si>
  <si>
    <t>Jahr 2011</t>
  </si>
  <si>
    <t xml:space="preserve">Jahr </t>
  </si>
  <si>
    <t>Relative Bevölkerungsentwicklung in %</t>
  </si>
  <si>
    <t>Weißenkirchen</t>
  </si>
  <si>
    <t>Pöndorf</t>
  </si>
  <si>
    <t>Vöcklabruck</t>
  </si>
  <si>
    <t>Wohnbevölkerung</t>
  </si>
  <si>
    <t>Katasterfläche in km²</t>
  </si>
  <si>
    <t>Dichte</t>
  </si>
  <si>
    <t>OBERÖSTERREICH</t>
  </si>
  <si>
    <t>Linz (Stadt)</t>
  </si>
  <si>
    <t>Steyr (Stadt)</t>
  </si>
  <si>
    <t>Wels (Stadt)</t>
  </si>
  <si>
    <t>Braunau am Inn</t>
  </si>
  <si>
    <t>Eferding</t>
  </si>
  <si>
    <t>Freistadt</t>
  </si>
  <si>
    <t>Gmunden</t>
  </si>
  <si>
    <t>Kirchdorf an der Krems</t>
  </si>
  <si>
    <t>Linz-Land</t>
  </si>
  <si>
    <t>Perg</t>
  </si>
  <si>
    <t>Ried im Innkreis</t>
  </si>
  <si>
    <t>Rohrbach</t>
  </si>
  <si>
    <t>Schärding</t>
  </si>
  <si>
    <t>Steyr-Land</t>
  </si>
  <si>
    <t>Urfahr-Umgebung</t>
  </si>
  <si>
    <t>Wels-Land</t>
  </si>
  <si>
    <t>SALZBURG (Sbg), Seehöhe 434m</t>
  </si>
  <si>
    <t>Periode</t>
  </si>
  <si>
    <t>L U F T T E M P E R A T U R   (°C)</t>
  </si>
  <si>
    <t>R E L A T I V E</t>
  </si>
  <si>
    <t>N I E D E R S C H L A G</t>
  </si>
  <si>
    <t>S C H N E E</t>
  </si>
  <si>
    <t>S O N N E N S C H E I N</t>
  </si>
  <si>
    <t>N E B E L</t>
  </si>
  <si>
    <t>WIND</t>
  </si>
  <si>
    <t>F E U C H T E</t>
  </si>
  <si>
    <t>GESCHW.</t>
  </si>
  <si>
    <t>1961-1990</t>
  </si>
  <si>
    <t>Monats-</t>
  </si>
  <si>
    <t>M o n a t l i c h e s</t>
  </si>
  <si>
    <t xml:space="preserve">A b s o l u t e s </t>
  </si>
  <si>
    <t>Mittel</t>
  </si>
  <si>
    <t>Max.Sum.</t>
  </si>
  <si>
    <t>Zahl</t>
  </si>
  <si>
    <t>Mittl.</t>
  </si>
  <si>
    <t>Heitere</t>
  </si>
  <si>
    <t>Trübe</t>
  </si>
  <si>
    <t>mittel</t>
  </si>
  <si>
    <t>Maximum</t>
  </si>
  <si>
    <t>Minimum</t>
  </si>
  <si>
    <t>7 Uhr</t>
  </si>
  <si>
    <t>14 Uhr</t>
  </si>
  <si>
    <t>summe</t>
  </si>
  <si>
    <t>in 24 h</t>
  </si>
  <si>
    <t>d.Tage</t>
  </si>
  <si>
    <t>max.SH</t>
  </si>
  <si>
    <t>summe(h)</t>
  </si>
  <si>
    <t>Tage</t>
  </si>
  <si>
    <t>m/s</t>
  </si>
  <si>
    <t>%</t>
  </si>
  <si>
    <t>mm</t>
  </si>
  <si>
    <t>&gt;1mm</t>
  </si>
  <si>
    <t>SH&gt;1cm</t>
  </si>
  <si>
    <t>cm</t>
  </si>
  <si>
    <t>Jänner</t>
  </si>
  <si>
    <t>J</t>
  </si>
  <si>
    <t>Februar</t>
  </si>
  <si>
    <t>F</t>
  </si>
  <si>
    <t>März</t>
  </si>
  <si>
    <t>M</t>
  </si>
  <si>
    <t>April</t>
  </si>
  <si>
    <t>A</t>
  </si>
  <si>
    <t>Mai</t>
  </si>
  <si>
    <t>&lt;1</t>
  </si>
  <si>
    <t>Juni</t>
  </si>
  <si>
    <t>Juli</t>
  </si>
  <si>
    <t>August</t>
  </si>
  <si>
    <t>September</t>
  </si>
  <si>
    <t>S</t>
  </si>
  <si>
    <t>Oktober</t>
  </si>
  <si>
    <t>O</t>
  </si>
  <si>
    <t>November</t>
  </si>
  <si>
    <t>N</t>
  </si>
  <si>
    <t>Dezember</t>
  </si>
  <si>
    <t>D</t>
  </si>
  <si>
    <t>Jahr</t>
  </si>
  <si>
    <t>Spannweite</t>
  </si>
  <si>
    <t>Restliche Tage</t>
  </si>
  <si>
    <t>Erreicht in %</t>
  </si>
  <si>
    <t>Erkennen von Ländergrenzen</t>
  </si>
  <si>
    <t>Interpretation von Daten</t>
  </si>
  <si>
    <t>Ablesen von Höhenlinien</t>
  </si>
  <si>
    <t>Landeshauptstädte ablesen</t>
  </si>
  <si>
    <t>Signaturen erkennen</t>
  </si>
  <si>
    <t>Anzahl Tage pro Monat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</si>
</sst>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General_)"/>
    <numFmt numFmtId="166" formatCode="0.0"/>
  </numFmts>
  <fonts count="12" x14ac:knownFonts="1">
    <font>
      <sz val="11"/>
      <color theme="1"/>
      <name val="Aptos Narrow"/>
      <family val="2"/>
      <scheme val="minor"/>
    </font>
    <font>
      <b/>
      <sz val="14"/>
      <name val="Arial"/>
      <family val="2"/>
    </font>
    <font>
      <sz val="10"/>
      <name val="Arial"/>
    </font>
    <font>
      <b/>
      <sz val="10"/>
      <name val="Arial"/>
      <family val="2"/>
    </font>
    <font>
      <sz val="10"/>
      <name val="Arial"/>
      <family val="2"/>
    </font>
    <font>
      <sz val="9"/>
      <name val="Arial"/>
      <family val="2"/>
    </font>
    <font>
      <sz val="10"/>
      <name val="Courier"/>
    </font>
    <font>
      <sz val="11"/>
      <color theme="1"/>
      <name val="Calibri"/>
      <family val="2"/>
    </font>
    <font>
      <sz val="11"/>
      <color theme="1"/>
      <name val="Aptos Narrow"/>
      <family val="2"/>
      <scheme val="minor"/>
    </font>
    <font>
      <sz val="11"/>
      <name val="Arial"/>
    </font>
    <font>
      <sz val="7"/>
      <name val="Arial"/>
      <family val="2"/>
    </font>
    <font>
      <b/>
      <sz val="7"/>
      <name val="Arial"/>
      <family val="2"/>
    </font>
  </fonts>
  <fills count="7">
    <fill>
      <patternFill patternType="none"/>
    </fill>
    <fill>
      <patternFill patternType="gray125"/>
    </fill>
    <fill>
      <patternFill patternType="solid">
        <fgColor rgb="FFFFFFFF"/>
        <bgColor rgb="FF000000"/>
      </patternFill>
    </fill>
    <fill>
      <patternFill patternType="solid">
        <fgColor rgb="FF808080"/>
        <bgColor rgb="FF000000"/>
      </patternFill>
    </fill>
    <fill>
      <patternFill patternType="solid">
        <fgColor rgb="FFBFBFBF"/>
        <bgColor rgb="FF000000"/>
      </patternFill>
    </fill>
    <fill>
      <patternFill patternType="solid">
        <fgColor rgb="FFD9D9D9"/>
        <bgColor rgb="FF000000"/>
      </patternFill>
    </fill>
    <fill>
      <patternFill patternType="solid">
        <fgColor rgb="FFF2F2F2"/>
        <bgColor rgb="FF000000"/>
      </patternFill>
    </fill>
  </fills>
  <borders count="8">
    <border>
      <left/>
      <right/>
      <top/>
      <bottom/>
      <diagonal/>
    </border>
    <border>
      <left style="medium">
        <color rgb="FFFFFFFF"/>
      </left>
      <right style="medium">
        <color rgb="FFFFFFFF"/>
      </right>
      <top style="medium">
        <color rgb="FFFFFFFF"/>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4">
    <xf numFmtId="0" fontId="0" fillId="0" borderId="0"/>
    <xf numFmtId="165" fontId="6" fillId="0" borderId="0"/>
    <xf numFmtId="9" fontId="8" fillId="0" borderId="0" applyFont="0" applyFill="0" applyBorder="0" applyAlignment="0" applyProtection="0"/>
    <xf numFmtId="0" fontId="9" fillId="0" borderId="0"/>
  </cellStyleXfs>
  <cellXfs count="50">
    <xf numFmtId="0" fontId="0" fillId="0" borderId="0" xfId="0"/>
    <xf numFmtId="0" fontId="4" fillId="4" borderId="4" xfId="0" applyFont="1" applyFill="1" applyBorder="1" applyAlignment="1">
      <alignment wrapText="1"/>
    </xf>
    <xf numFmtId="0" fontId="4" fillId="4" borderId="2" xfId="0" applyFont="1" applyFill="1" applyBorder="1" applyAlignment="1">
      <alignment wrapText="1"/>
    </xf>
    <xf numFmtId="0" fontId="3" fillId="3" borderId="2" xfId="0" applyFont="1" applyFill="1" applyBorder="1" applyAlignment="1">
      <alignment wrapText="1"/>
    </xf>
    <xf numFmtId="0" fontId="2" fillId="0" borderId="0" xfId="0" applyFont="1"/>
    <xf numFmtId="0" fontId="4" fillId="0" borderId="0" xfId="0" applyFont="1"/>
    <xf numFmtId="0" fontId="1" fillId="2" borderId="1" xfId="0" applyFont="1" applyFill="1" applyBorder="1"/>
    <xf numFmtId="0" fontId="4" fillId="5" borderId="6" xfId="0" applyFont="1" applyFill="1" applyBorder="1" applyAlignment="1">
      <alignment wrapText="1"/>
    </xf>
    <xf numFmtId="0" fontId="4" fillId="6" borderId="4" xfId="0" applyFont="1" applyFill="1" applyBorder="1"/>
    <xf numFmtId="0" fontId="4" fillId="6" borderId="7" xfId="0" applyFont="1" applyFill="1" applyBorder="1"/>
    <xf numFmtId="0" fontId="4" fillId="6" borderId="7" xfId="0" quotePrefix="1" applyFont="1" applyFill="1" applyBorder="1"/>
    <xf numFmtId="0" fontId="4" fillId="0" borderId="0" xfId="0" applyFont="1" applyAlignment="1">
      <alignment wrapText="1"/>
    </xf>
    <xf numFmtId="0" fontId="5" fillId="0" borderId="0" xfId="0" applyFont="1" applyAlignment="1">
      <alignment wrapText="1"/>
    </xf>
    <xf numFmtId="0" fontId="4" fillId="4" borderId="5" xfId="0" applyFont="1" applyFill="1" applyBorder="1" applyAlignment="1">
      <alignment wrapText="1"/>
    </xf>
    <xf numFmtId="164" fontId="2" fillId="0" borderId="0" xfId="0" applyNumberFormat="1" applyFont="1"/>
    <xf numFmtId="9" fontId="0" fillId="0" borderId="0" xfId="0" applyNumberFormat="1"/>
    <xf numFmtId="1" fontId="4" fillId="6" borderId="7" xfId="0" applyNumberFormat="1" applyFont="1" applyFill="1" applyBorder="1"/>
    <xf numFmtId="0" fontId="0" fillId="0" borderId="0" xfId="0" applyAlignment="1">
      <alignment horizontal="center"/>
    </xf>
    <xf numFmtId="0" fontId="4" fillId="6" borderId="2" xfId="0" applyFont="1" applyFill="1" applyBorder="1"/>
    <xf numFmtId="0" fontId="4" fillId="6" borderId="6" xfId="0" applyFont="1" applyFill="1" applyBorder="1"/>
    <xf numFmtId="165" fontId="6" fillId="0" borderId="0" xfId="1"/>
    <xf numFmtId="165" fontId="4" fillId="0" borderId="0" xfId="1" applyFont="1"/>
    <xf numFmtId="166" fontId="4" fillId="0" borderId="0" xfId="1" applyNumberFormat="1" applyFont="1"/>
    <xf numFmtId="165" fontId="4" fillId="0" borderId="0" xfId="1" applyFont="1" applyAlignment="1">
      <alignment horizontal="center"/>
    </xf>
    <xf numFmtId="165" fontId="3" fillId="0" borderId="0" xfId="1" applyFont="1"/>
    <xf numFmtId="1" fontId="4" fillId="0" borderId="0" xfId="1" applyNumberFormat="1" applyFont="1"/>
    <xf numFmtId="1" fontId="3" fillId="0" borderId="0" xfId="1" applyNumberFormat="1" applyFont="1" applyAlignment="1">
      <alignment horizontal="center"/>
    </xf>
    <xf numFmtId="1" fontId="4" fillId="0" borderId="0" xfId="1" applyNumberFormat="1" applyFont="1" applyAlignment="1">
      <alignment horizontal="right"/>
    </xf>
    <xf numFmtId="166" fontId="0" fillId="0" borderId="0" xfId="0" applyNumberFormat="1"/>
    <xf numFmtId="1" fontId="0" fillId="0" borderId="0" xfId="0" applyNumberFormat="1"/>
    <xf numFmtId="0" fontId="7" fillId="0" borderId="0" xfId="0" applyFont="1"/>
    <xf numFmtId="166" fontId="0" fillId="0" borderId="0" xfId="2" applyNumberFormat="1" applyFont="1"/>
    <xf numFmtId="0" fontId="10" fillId="0" borderId="0" xfId="3" applyFont="1"/>
    <xf numFmtId="0" fontId="11" fillId="0" borderId="0" xfId="3" applyFont="1"/>
    <xf numFmtId="0" fontId="10" fillId="0" borderId="0" xfId="3" applyFont="1" applyAlignment="1">
      <alignment horizontal="right"/>
    </xf>
    <xf numFmtId="0" fontId="11" fillId="0" borderId="0" xfId="3" applyFont="1" applyAlignment="1">
      <alignment horizontal="right"/>
    </xf>
    <xf numFmtId="0" fontId="11" fillId="0" borderId="0" xfId="3" applyFont="1" applyAlignment="1">
      <alignment horizontal="left" indent="1"/>
    </xf>
    <xf numFmtId="0" fontId="10" fillId="0" borderId="0" xfId="3" applyFont="1" applyAlignment="1">
      <alignment horizontal="left" indent="1"/>
    </xf>
    <xf numFmtId="2" fontId="11" fillId="0" borderId="0" xfId="3" applyNumberFormat="1" applyFont="1" applyAlignment="1">
      <alignment horizontal="right"/>
    </xf>
    <xf numFmtId="2" fontId="10" fillId="0" borderId="0" xfId="3" applyNumberFormat="1" applyFont="1" applyAlignment="1">
      <alignment horizontal="right"/>
    </xf>
    <xf numFmtId="1" fontId="11" fillId="0" borderId="0" xfId="3" applyNumberFormat="1" applyFont="1" applyAlignment="1">
      <alignment horizontal="right"/>
    </xf>
    <xf numFmtId="1" fontId="10" fillId="0" borderId="0" xfId="3" applyNumberFormat="1" applyFont="1" applyAlignment="1">
      <alignment horizontal="right"/>
    </xf>
    <xf numFmtId="0" fontId="0" fillId="0" borderId="0" xfId="0" applyAlignment="1">
      <alignment horizontal="center" vertical="center"/>
    </xf>
    <xf numFmtId="0" fontId="0" fillId="0" borderId="0" xfId="0" applyAlignment="1">
      <alignment horizontal="left" vertical="center"/>
    </xf>
    <xf numFmtId="0" fontId="5" fillId="0" borderId="0" xfId="0" applyFont="1" applyAlignment="1">
      <alignment wrapText="1"/>
    </xf>
    <xf numFmtId="0" fontId="3" fillId="3" borderId="3" xfId="0" applyFont="1" applyFill="1" applyBorder="1" applyAlignment="1">
      <alignment wrapText="1"/>
    </xf>
    <xf numFmtId="0" fontId="3" fillId="3" borderId="4" xfId="0" applyFont="1" applyFill="1" applyBorder="1" applyAlignment="1">
      <alignment wrapText="1"/>
    </xf>
    <xf numFmtId="0" fontId="4" fillId="4" borderId="3" xfId="0" applyFont="1" applyFill="1" applyBorder="1" applyAlignment="1">
      <alignment wrapText="1"/>
    </xf>
    <xf numFmtId="0" fontId="4" fillId="4" borderId="5" xfId="0" applyFont="1" applyFill="1" applyBorder="1" applyAlignment="1">
      <alignment wrapText="1"/>
    </xf>
    <xf numFmtId="0" fontId="4" fillId="4" borderId="4" xfId="0" applyFont="1" applyFill="1" applyBorder="1" applyAlignment="1">
      <alignment wrapText="1"/>
    </xf>
  </cellXfs>
  <cellStyles count="4">
    <cellStyle name="Prozent" xfId="2" builtinId="5"/>
    <cellStyle name="Standard" xfId="0" builtinId="0"/>
    <cellStyle name="Standard 2" xfId="1" xr:uid="{9F94F0ED-0441-42AC-9DE6-5F9543BD641E}"/>
    <cellStyle name="Standard 3" xfId="3" xr:uid="{DCF8C354-DD98-495E-B913-6052B4DB74B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600" b="1">
                <a:solidFill>
                  <a:schemeClr val="tx2">
                    <a:lumMod val="75000"/>
                    <a:lumOff val="25000"/>
                  </a:schemeClr>
                </a:solidFill>
              </a:rPr>
              <a:t>Bevölkerungsentwicklung</a:t>
            </a:r>
            <a:r>
              <a:rPr lang="de-AT" sz="1600" b="1">
                <a:solidFill>
                  <a:schemeClr val="tx2">
                    <a:lumMod val="75000"/>
                    <a:lumOff val="25000"/>
                  </a:schemeClr>
                </a:solidFill>
              </a:rPr>
              <a:t> Weißenkirchen im Attergau </a:t>
            </a:r>
            <a:r>
              <a:rPr lang="en-US" sz="1600" b="1">
                <a:solidFill>
                  <a:schemeClr val="tx2">
                    <a:lumMod val="75000"/>
                    <a:lumOff val="25000"/>
                  </a:schemeClr>
                </a:solidFill>
              </a:rPr>
              <a:t> 1869--2011</a:t>
            </a:r>
          </a:p>
        </c:rich>
      </c:tx>
      <c:layout>
        <c:manualLayout>
          <c:xMode val="edge"/>
          <c:yMode val="edge"/>
          <c:x val="0.16422900262467191"/>
          <c:y val="8.333333333333332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0.11077331796940015"/>
          <c:y val="0.27562518226888305"/>
          <c:w val="0.85867101978106408"/>
          <c:h val="0.5114424759405074"/>
        </c:manualLayout>
      </c:layout>
      <c:barChart>
        <c:barDir val="col"/>
        <c:grouping val="stacked"/>
        <c:varyColors val="0"/>
        <c:ser>
          <c:idx val="0"/>
          <c:order val="0"/>
          <c:tx>
            <c:v>Personenanzahl</c:v>
          </c:tx>
          <c:spPr>
            <a:solidFill>
              <a:schemeClr val="accent1"/>
            </a:solidFill>
            <a:ln>
              <a:noFill/>
            </a:ln>
            <a:effectLst/>
          </c:spPr>
          <c:invertIfNegative val="0"/>
          <c:cat>
            <c:numRef>
              <c:f>'Diagramm A'!$Q$28:$Q$42</c:f>
              <c:numCache>
                <c:formatCode>General</c:formatCode>
                <c:ptCount val="15"/>
                <c:pt idx="0">
                  <c:v>1869</c:v>
                </c:pt>
                <c:pt idx="1">
                  <c:v>1880</c:v>
                </c:pt>
                <c:pt idx="2">
                  <c:v>1890</c:v>
                </c:pt>
                <c:pt idx="3">
                  <c:v>1900</c:v>
                </c:pt>
                <c:pt idx="4">
                  <c:v>1910</c:v>
                </c:pt>
                <c:pt idx="5">
                  <c:v>1923</c:v>
                </c:pt>
                <c:pt idx="6">
                  <c:v>1934</c:v>
                </c:pt>
                <c:pt idx="7">
                  <c:v>1939</c:v>
                </c:pt>
                <c:pt idx="8">
                  <c:v>1951</c:v>
                </c:pt>
                <c:pt idx="9">
                  <c:v>1961</c:v>
                </c:pt>
                <c:pt idx="10">
                  <c:v>1971</c:v>
                </c:pt>
                <c:pt idx="11">
                  <c:v>1981</c:v>
                </c:pt>
                <c:pt idx="12">
                  <c:v>1991</c:v>
                </c:pt>
                <c:pt idx="13">
                  <c:v>2001</c:v>
                </c:pt>
                <c:pt idx="14">
                  <c:v>2011</c:v>
                </c:pt>
              </c:numCache>
            </c:numRef>
          </c:cat>
          <c:val>
            <c:numRef>
              <c:f>'Diagramm A'!$R$28:$R$42</c:f>
              <c:numCache>
                <c:formatCode>General</c:formatCode>
                <c:ptCount val="15"/>
                <c:pt idx="0">
                  <c:v>1028</c:v>
                </c:pt>
                <c:pt idx="1">
                  <c:v>1074</c:v>
                </c:pt>
                <c:pt idx="2">
                  <c:v>1122</c:v>
                </c:pt>
                <c:pt idx="3">
                  <c:v>1090</c:v>
                </c:pt>
                <c:pt idx="4">
                  <c:v>1069</c:v>
                </c:pt>
                <c:pt idx="5">
                  <c:v>1021</c:v>
                </c:pt>
                <c:pt idx="6">
                  <c:v>1027</c:v>
                </c:pt>
                <c:pt idx="7">
                  <c:v>969</c:v>
                </c:pt>
                <c:pt idx="8">
                  <c:v>1060</c:v>
                </c:pt>
                <c:pt idx="9">
                  <c:v>923</c:v>
                </c:pt>
                <c:pt idx="10">
                  <c:v>865</c:v>
                </c:pt>
                <c:pt idx="11">
                  <c:v>856</c:v>
                </c:pt>
                <c:pt idx="12">
                  <c:v>921</c:v>
                </c:pt>
                <c:pt idx="13">
                  <c:v>962</c:v>
                </c:pt>
                <c:pt idx="14">
                  <c:v>930</c:v>
                </c:pt>
              </c:numCache>
            </c:numRef>
          </c:val>
          <c:extLst>
            <c:ext xmlns:c16="http://schemas.microsoft.com/office/drawing/2014/chart" uri="{C3380CC4-5D6E-409C-BE32-E72D297353CC}">
              <c16:uniqueId val="{00000001-C25F-4ED7-B7D3-AD839CEAB416}"/>
            </c:ext>
          </c:extLst>
        </c:ser>
        <c:dLbls>
          <c:showLegendKey val="0"/>
          <c:showVal val="0"/>
          <c:showCatName val="0"/>
          <c:showSerName val="0"/>
          <c:showPercent val="0"/>
          <c:showBubbleSize val="0"/>
        </c:dLbls>
        <c:gapWidth val="150"/>
        <c:overlap val="100"/>
        <c:axId val="1106497544"/>
        <c:axId val="1106499592"/>
      </c:barChart>
      <c:catAx>
        <c:axId val="1106497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106499592"/>
        <c:crosses val="autoZero"/>
        <c:auto val="1"/>
        <c:lblAlgn val="ctr"/>
        <c:lblOffset val="100"/>
        <c:noMultiLvlLbl val="0"/>
      </c:catAx>
      <c:valAx>
        <c:axId val="1106499592"/>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Wohnbevölkerung</a:t>
                </a:r>
              </a:p>
            </c:rich>
          </c:tx>
          <c:layout>
            <c:manualLayout>
              <c:xMode val="edge"/>
              <c:yMode val="edge"/>
              <c:x val="2.7100271002710027E-3"/>
              <c:y val="0.3577121609798774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106497544"/>
        <c:crosses val="autoZero"/>
        <c:crossBetween val="between"/>
      </c:valAx>
      <c:spPr>
        <a:noFill/>
        <a:ln>
          <a:noFill/>
        </a:ln>
        <a:effectLst/>
      </c:spPr>
    </c:plotArea>
    <c:legend>
      <c:legendPos val="b"/>
      <c:layout>
        <c:manualLayout>
          <c:xMode val="edge"/>
          <c:yMode val="edge"/>
          <c:x val="0.61736239746596855"/>
          <c:y val="0.88478025150273232"/>
          <c:w val="0.21845422467078343"/>
          <c:h val="7.816432693531603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Spannweite Monatstemperatur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v>Maximaltemperatur</c:v>
          </c:tx>
          <c:spPr>
            <a:solidFill>
              <a:schemeClr val="accent1"/>
            </a:solidFill>
            <a:ln>
              <a:noFill/>
            </a:ln>
            <a:effectLst/>
          </c:spPr>
          <c:invertIfNegative val="0"/>
          <c:cat>
            <c:strRef>
              <c:f>'Diagramm G'!$A$8:$A$19</c:f>
              <c:strCache>
                <c:ptCount val="12"/>
                <c:pt idx="0">
                  <c:v>Jänner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'Diagramm G'!$C$8:$C$19</c:f>
              <c:numCache>
                <c:formatCode>0.0</c:formatCode>
                <c:ptCount val="12"/>
                <c:pt idx="0">
                  <c:v>10.5</c:v>
                </c:pt>
                <c:pt idx="1">
                  <c:v>13.3</c:v>
                </c:pt>
                <c:pt idx="2">
                  <c:v>19.7</c:v>
                </c:pt>
                <c:pt idx="3">
                  <c:v>23.3</c:v>
                </c:pt>
                <c:pt idx="4">
                  <c:v>26.8</c:v>
                </c:pt>
                <c:pt idx="5">
                  <c:v>30.2</c:v>
                </c:pt>
                <c:pt idx="6">
                  <c:v>31.5</c:v>
                </c:pt>
                <c:pt idx="7">
                  <c:v>31.4</c:v>
                </c:pt>
                <c:pt idx="8">
                  <c:v>28.1</c:v>
                </c:pt>
                <c:pt idx="9">
                  <c:v>23.6</c:v>
                </c:pt>
                <c:pt idx="10">
                  <c:v>18.100000000000001</c:v>
                </c:pt>
                <c:pt idx="11">
                  <c:v>11.5</c:v>
                </c:pt>
              </c:numCache>
            </c:numRef>
          </c:val>
          <c:extLst>
            <c:ext xmlns:c16="http://schemas.microsoft.com/office/drawing/2014/chart" uri="{C3380CC4-5D6E-409C-BE32-E72D297353CC}">
              <c16:uniqueId val="{00000000-5E39-4870-A47F-26BD18907332}"/>
            </c:ext>
          </c:extLst>
        </c:ser>
        <c:ser>
          <c:idx val="1"/>
          <c:order val="1"/>
          <c:tx>
            <c:v>Minimaltemperatur</c:v>
          </c:tx>
          <c:spPr>
            <a:solidFill>
              <a:schemeClr val="accent2"/>
            </a:solidFill>
            <a:ln>
              <a:noFill/>
            </a:ln>
            <a:effectLst/>
          </c:spPr>
          <c:invertIfNegative val="0"/>
          <c:cat>
            <c:strRef>
              <c:f>'Diagramm G'!$A$8:$A$19</c:f>
              <c:strCache>
                <c:ptCount val="12"/>
                <c:pt idx="0">
                  <c:v>Jänner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'Diagramm G'!$D$8:$D$19</c:f>
              <c:numCache>
                <c:formatCode>0.0</c:formatCode>
                <c:ptCount val="12"/>
                <c:pt idx="0">
                  <c:v>-15.2</c:v>
                </c:pt>
                <c:pt idx="1">
                  <c:v>-12</c:v>
                </c:pt>
                <c:pt idx="2">
                  <c:v>-7.5</c:v>
                </c:pt>
                <c:pt idx="3">
                  <c:v>-2</c:v>
                </c:pt>
                <c:pt idx="4">
                  <c:v>1.5</c:v>
                </c:pt>
                <c:pt idx="5">
                  <c:v>5.3</c:v>
                </c:pt>
                <c:pt idx="6">
                  <c:v>7.8</c:v>
                </c:pt>
                <c:pt idx="7">
                  <c:v>7.1</c:v>
                </c:pt>
                <c:pt idx="8">
                  <c:v>3.8</c:v>
                </c:pt>
                <c:pt idx="9">
                  <c:v>-1.5</c:v>
                </c:pt>
                <c:pt idx="10">
                  <c:v>-7.5</c:v>
                </c:pt>
                <c:pt idx="11">
                  <c:v>-14</c:v>
                </c:pt>
              </c:numCache>
            </c:numRef>
          </c:val>
          <c:extLst>
            <c:ext xmlns:c16="http://schemas.microsoft.com/office/drawing/2014/chart" uri="{C3380CC4-5D6E-409C-BE32-E72D297353CC}">
              <c16:uniqueId val="{00000001-5E39-4870-A47F-26BD18907332}"/>
            </c:ext>
          </c:extLst>
        </c:ser>
        <c:dLbls>
          <c:showLegendKey val="0"/>
          <c:showVal val="0"/>
          <c:showCatName val="0"/>
          <c:showSerName val="0"/>
          <c:showPercent val="0"/>
          <c:showBubbleSize val="0"/>
        </c:dLbls>
        <c:gapWidth val="219"/>
        <c:overlap val="-27"/>
        <c:axId val="1415087839"/>
        <c:axId val="1408193023"/>
      </c:barChart>
      <c:catAx>
        <c:axId val="14150878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408193023"/>
        <c:crosses val="autoZero"/>
        <c:auto val="1"/>
        <c:lblAlgn val="ctr"/>
        <c:lblOffset val="100"/>
        <c:noMultiLvlLbl val="0"/>
      </c:catAx>
      <c:valAx>
        <c:axId val="140819302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Temperatur in C°</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415087839"/>
        <c:crosses val="autoZero"/>
        <c:crossBetween val="between"/>
      </c:valAx>
      <c:spPr>
        <a:noFill/>
        <a:ln>
          <a:noFill/>
        </a:ln>
        <a:effectLst/>
      </c:spPr>
    </c:plotArea>
    <c:legend>
      <c:legendPos val="b"/>
      <c:layout>
        <c:manualLayout>
          <c:xMode val="edge"/>
          <c:yMode val="edge"/>
          <c:x val="0.46090776046791571"/>
          <c:y val="0.88452821398585257"/>
          <c:w val="0.53613054848858976"/>
          <c:h val="7.910527918500678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b="1"/>
              <a:t>Spannweite Monatstemperatur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stacked"/>
        <c:varyColors val="0"/>
        <c:ser>
          <c:idx val="0"/>
          <c:order val="0"/>
          <c:spPr>
            <a:solidFill>
              <a:schemeClr val="accent1"/>
            </a:solidFill>
            <a:ln>
              <a:noFill/>
            </a:ln>
            <a:effectLst/>
          </c:spPr>
          <c:invertIfNegative val="0"/>
          <c:cat>
            <c:strRef>
              <c:f>'Diagramm G'!$A$26:$A$37</c:f>
              <c:strCache>
                <c:ptCount val="12"/>
                <c:pt idx="0">
                  <c:v>Jänner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'Diagramm G'!$B$26:$B$37</c:f>
              <c:numCache>
                <c:formatCode>0.0</c:formatCode>
                <c:ptCount val="12"/>
                <c:pt idx="0">
                  <c:v>25.7</c:v>
                </c:pt>
                <c:pt idx="1">
                  <c:v>25.3</c:v>
                </c:pt>
                <c:pt idx="2">
                  <c:v>27.2</c:v>
                </c:pt>
                <c:pt idx="3">
                  <c:v>25.3</c:v>
                </c:pt>
                <c:pt idx="4">
                  <c:v>25.3</c:v>
                </c:pt>
                <c:pt idx="5">
                  <c:v>24.9</c:v>
                </c:pt>
                <c:pt idx="6">
                  <c:v>23.7</c:v>
                </c:pt>
                <c:pt idx="7">
                  <c:v>24.299999999999997</c:v>
                </c:pt>
                <c:pt idx="8">
                  <c:v>24.3</c:v>
                </c:pt>
                <c:pt idx="9">
                  <c:v>25.1</c:v>
                </c:pt>
                <c:pt idx="10">
                  <c:v>25.6</c:v>
                </c:pt>
                <c:pt idx="11">
                  <c:v>25.5</c:v>
                </c:pt>
              </c:numCache>
            </c:numRef>
          </c:val>
          <c:extLst>
            <c:ext xmlns:c16="http://schemas.microsoft.com/office/drawing/2014/chart" uri="{C3380CC4-5D6E-409C-BE32-E72D297353CC}">
              <c16:uniqueId val="{00000000-72E6-4086-B851-59CD953E3BC1}"/>
            </c:ext>
          </c:extLst>
        </c:ser>
        <c:dLbls>
          <c:showLegendKey val="0"/>
          <c:showVal val="0"/>
          <c:showCatName val="0"/>
          <c:showSerName val="0"/>
          <c:showPercent val="0"/>
          <c:showBubbleSize val="0"/>
        </c:dLbls>
        <c:gapWidth val="150"/>
        <c:overlap val="100"/>
        <c:axId val="1510691296"/>
        <c:axId val="1439591184"/>
      </c:barChart>
      <c:catAx>
        <c:axId val="1510691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439591184"/>
        <c:crosses val="autoZero"/>
        <c:auto val="1"/>
        <c:lblAlgn val="ctr"/>
        <c:lblOffset val="100"/>
        <c:noMultiLvlLbl val="0"/>
      </c:catAx>
      <c:valAx>
        <c:axId val="14395911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Spannweite in</a:t>
                </a:r>
                <a:r>
                  <a:rPr lang="de-DE" baseline="0"/>
                  <a:t> C°</a:t>
                </a:r>
                <a:endParaRPr lang="de-DE"/>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5106912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AT" b="1"/>
              <a:t>Klimadiagramm</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1"/>
          <c:tx>
            <c:v>Monatsniederschlag</c:v>
          </c:tx>
          <c:spPr>
            <a:solidFill>
              <a:schemeClr val="accent1"/>
            </a:solidFill>
            <a:ln>
              <a:noFill/>
            </a:ln>
            <a:effectLst/>
          </c:spPr>
          <c:invertIfNegative val="0"/>
          <c:cat>
            <c:strRef>
              <c:f>'Diagramm H'!$A$8:$A$19</c:f>
              <c:strCache>
                <c:ptCount val="12"/>
                <c:pt idx="0">
                  <c:v>Jänner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'Diagramm H'!$B$8:$B$19</c:f>
              <c:numCache>
                <c:formatCode>0.0</c:formatCode>
                <c:ptCount val="12"/>
                <c:pt idx="0">
                  <c:v>-1.3</c:v>
                </c:pt>
                <c:pt idx="1">
                  <c:v>0.7</c:v>
                </c:pt>
                <c:pt idx="2">
                  <c:v>4.7</c:v>
                </c:pt>
                <c:pt idx="3">
                  <c:v>8.9</c:v>
                </c:pt>
                <c:pt idx="4">
                  <c:v>13.3</c:v>
                </c:pt>
                <c:pt idx="5">
                  <c:v>16.399999999999999</c:v>
                </c:pt>
                <c:pt idx="6">
                  <c:v>18.3</c:v>
                </c:pt>
                <c:pt idx="7">
                  <c:v>18</c:v>
                </c:pt>
                <c:pt idx="8">
                  <c:v>15</c:v>
                </c:pt>
                <c:pt idx="9">
                  <c:v>10</c:v>
                </c:pt>
                <c:pt idx="10">
                  <c:v>4.2</c:v>
                </c:pt>
                <c:pt idx="11">
                  <c:v>-0.3</c:v>
                </c:pt>
              </c:numCache>
            </c:numRef>
          </c:val>
          <c:extLst>
            <c:ext xmlns:c16="http://schemas.microsoft.com/office/drawing/2014/chart" uri="{C3380CC4-5D6E-409C-BE32-E72D297353CC}">
              <c16:uniqueId val="{00000000-FA63-43F1-8E26-FC44BFA7A301}"/>
            </c:ext>
          </c:extLst>
        </c:ser>
        <c:dLbls>
          <c:showLegendKey val="0"/>
          <c:showVal val="0"/>
          <c:showCatName val="0"/>
          <c:showSerName val="0"/>
          <c:showPercent val="0"/>
          <c:showBubbleSize val="0"/>
        </c:dLbls>
        <c:gapWidth val="219"/>
        <c:overlap val="-27"/>
        <c:axId val="617113840"/>
        <c:axId val="617130640"/>
      </c:barChart>
      <c:lineChart>
        <c:grouping val="standard"/>
        <c:varyColors val="0"/>
        <c:ser>
          <c:idx val="1"/>
          <c:order val="0"/>
          <c:tx>
            <c:v>Monatsmitteltemperatur</c:v>
          </c:tx>
          <c:spPr>
            <a:ln w="28575" cap="rnd">
              <a:solidFill>
                <a:schemeClr val="accent2"/>
              </a:solidFill>
              <a:round/>
            </a:ln>
            <a:effectLst/>
          </c:spPr>
          <c:marker>
            <c:symbol val="none"/>
          </c:marker>
          <c:val>
            <c:numRef>
              <c:f>'Diagramm H'!$I$8:$I$19</c:f>
              <c:numCache>
                <c:formatCode>0</c:formatCode>
                <c:ptCount val="12"/>
                <c:pt idx="0">
                  <c:v>63</c:v>
                </c:pt>
                <c:pt idx="1">
                  <c:v>59</c:v>
                </c:pt>
                <c:pt idx="2">
                  <c:v>66</c:v>
                </c:pt>
                <c:pt idx="3">
                  <c:v>83</c:v>
                </c:pt>
                <c:pt idx="4">
                  <c:v>129</c:v>
                </c:pt>
                <c:pt idx="5">
                  <c:v>154</c:v>
                </c:pt>
                <c:pt idx="6">
                  <c:v>160</c:v>
                </c:pt>
                <c:pt idx="7">
                  <c:v>153</c:v>
                </c:pt>
                <c:pt idx="8">
                  <c:v>90</c:v>
                </c:pt>
                <c:pt idx="9">
                  <c:v>67</c:v>
                </c:pt>
                <c:pt idx="10">
                  <c:v>74</c:v>
                </c:pt>
                <c:pt idx="11">
                  <c:v>71</c:v>
                </c:pt>
              </c:numCache>
            </c:numRef>
          </c:val>
          <c:smooth val="0"/>
          <c:extLst>
            <c:ext xmlns:c16="http://schemas.microsoft.com/office/drawing/2014/chart" uri="{C3380CC4-5D6E-409C-BE32-E72D297353CC}">
              <c16:uniqueId val="{00000001-FA63-43F1-8E26-FC44BFA7A301}"/>
            </c:ext>
          </c:extLst>
        </c:ser>
        <c:dLbls>
          <c:showLegendKey val="0"/>
          <c:showVal val="0"/>
          <c:showCatName val="0"/>
          <c:showSerName val="0"/>
          <c:showPercent val="0"/>
          <c:showBubbleSize val="0"/>
        </c:dLbls>
        <c:marker val="1"/>
        <c:smooth val="0"/>
        <c:axId val="617120560"/>
        <c:axId val="617126800"/>
      </c:lineChart>
      <c:catAx>
        <c:axId val="617113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617130640"/>
        <c:crosses val="autoZero"/>
        <c:auto val="1"/>
        <c:lblAlgn val="ctr"/>
        <c:lblOffset val="100"/>
        <c:noMultiLvlLbl val="0"/>
      </c:catAx>
      <c:valAx>
        <c:axId val="617130640"/>
        <c:scaling>
          <c:orientation val="minMax"/>
          <c:max val="90"/>
          <c:min val="-1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AT" baseline="0"/>
                  <a:t> Temperatur in C°</a:t>
                </a:r>
                <a:endParaRPr lang="de-AT"/>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617113840"/>
        <c:crosses val="autoZero"/>
        <c:crossBetween val="between"/>
      </c:valAx>
      <c:valAx>
        <c:axId val="617126800"/>
        <c:scaling>
          <c:orientation val="minMax"/>
          <c:max val="170"/>
          <c:min val="-2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AT"/>
                  <a:t>Niederschlag</a:t>
                </a:r>
                <a:r>
                  <a:rPr lang="de-AT" baseline="0"/>
                  <a:t> i</a:t>
                </a:r>
                <a:r>
                  <a:rPr lang="de-AT"/>
                  <a:t>n</a:t>
                </a:r>
                <a:r>
                  <a:rPr lang="de-AT" baseline="0"/>
                  <a:t> ml</a:t>
                </a:r>
                <a:endParaRPr lang="de-AT"/>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617120560"/>
        <c:crosses val="max"/>
        <c:crossBetween val="between"/>
        <c:majorUnit val="20"/>
      </c:valAx>
      <c:catAx>
        <c:axId val="617120560"/>
        <c:scaling>
          <c:orientation val="minMax"/>
        </c:scaling>
        <c:delete val="1"/>
        <c:axPos val="b"/>
        <c:majorTickMark val="out"/>
        <c:minorTickMark val="none"/>
        <c:tickLblPos val="nextTo"/>
        <c:crossAx val="617126800"/>
        <c:crosses val="autoZero"/>
        <c:auto val="1"/>
        <c:lblAlgn val="ctr"/>
        <c:lblOffset val="100"/>
        <c:noMultiLvlLbl val="0"/>
      </c:catAx>
      <c:spPr>
        <a:noFill/>
        <a:ln>
          <a:noFill/>
        </a:ln>
        <a:effectLst/>
      </c:spPr>
    </c:plotArea>
    <c:legend>
      <c:legendPos val="b"/>
      <c:layout>
        <c:manualLayout>
          <c:xMode val="edge"/>
          <c:yMode val="edge"/>
          <c:x val="0.42903213375008781"/>
          <c:y val="0.90617590036256845"/>
          <c:w val="0.50257537764858806"/>
          <c:h val="6.364965810219394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b="1"/>
              <a:t>Klimadiagramm</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lineChart>
        <c:grouping val="standard"/>
        <c:varyColors val="0"/>
        <c:ser>
          <c:idx val="0"/>
          <c:order val="0"/>
          <c:tx>
            <c:v>Monatsniederschlag</c:v>
          </c:tx>
          <c:spPr>
            <a:ln w="28575" cap="rnd">
              <a:solidFill>
                <a:schemeClr val="accent1"/>
              </a:solidFill>
              <a:round/>
            </a:ln>
            <a:effectLst/>
          </c:spPr>
          <c:marker>
            <c:symbol val="none"/>
          </c:marker>
          <c:cat>
            <c:strRef>
              <c:f>'Diagramm H'!$A$8:$A$19</c:f>
              <c:strCache>
                <c:ptCount val="12"/>
                <c:pt idx="0">
                  <c:v>Jänner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'Diagramm H'!$B$8:$B$19</c:f>
              <c:numCache>
                <c:formatCode>0.0</c:formatCode>
                <c:ptCount val="12"/>
                <c:pt idx="0">
                  <c:v>-1.3</c:v>
                </c:pt>
                <c:pt idx="1">
                  <c:v>0.7</c:v>
                </c:pt>
                <c:pt idx="2">
                  <c:v>4.7</c:v>
                </c:pt>
                <c:pt idx="3">
                  <c:v>8.9</c:v>
                </c:pt>
                <c:pt idx="4">
                  <c:v>13.3</c:v>
                </c:pt>
                <c:pt idx="5">
                  <c:v>16.399999999999999</c:v>
                </c:pt>
                <c:pt idx="6">
                  <c:v>18.3</c:v>
                </c:pt>
                <c:pt idx="7">
                  <c:v>18</c:v>
                </c:pt>
                <c:pt idx="8">
                  <c:v>15</c:v>
                </c:pt>
                <c:pt idx="9">
                  <c:v>10</c:v>
                </c:pt>
                <c:pt idx="10">
                  <c:v>4.2</c:v>
                </c:pt>
                <c:pt idx="11">
                  <c:v>-0.3</c:v>
                </c:pt>
              </c:numCache>
            </c:numRef>
          </c:val>
          <c:smooth val="0"/>
          <c:extLst>
            <c:ext xmlns:c16="http://schemas.microsoft.com/office/drawing/2014/chart" uri="{C3380CC4-5D6E-409C-BE32-E72D297353CC}">
              <c16:uniqueId val="{00000000-E140-4AE6-AD35-0C55DBC1A10A}"/>
            </c:ext>
          </c:extLst>
        </c:ser>
        <c:dLbls>
          <c:showLegendKey val="0"/>
          <c:showVal val="0"/>
          <c:showCatName val="0"/>
          <c:showSerName val="0"/>
          <c:showPercent val="0"/>
          <c:showBubbleSize val="0"/>
        </c:dLbls>
        <c:marker val="1"/>
        <c:smooth val="0"/>
        <c:axId val="1473405647"/>
        <c:axId val="1499817407"/>
      </c:lineChart>
      <c:lineChart>
        <c:grouping val="standard"/>
        <c:varyColors val="0"/>
        <c:ser>
          <c:idx val="1"/>
          <c:order val="1"/>
          <c:tx>
            <c:v>Monatsmitteltemperatur</c:v>
          </c:tx>
          <c:spPr>
            <a:ln w="28575" cap="rnd">
              <a:solidFill>
                <a:schemeClr val="accent2"/>
              </a:solidFill>
              <a:round/>
            </a:ln>
            <a:effectLst/>
          </c:spPr>
          <c:marker>
            <c:symbol val="none"/>
          </c:marker>
          <c:val>
            <c:numRef>
              <c:f>'Diagramm H'!$I$8:$I$19</c:f>
              <c:numCache>
                <c:formatCode>0</c:formatCode>
                <c:ptCount val="12"/>
                <c:pt idx="0">
                  <c:v>63</c:v>
                </c:pt>
                <c:pt idx="1">
                  <c:v>59</c:v>
                </c:pt>
                <c:pt idx="2">
                  <c:v>66</c:v>
                </c:pt>
                <c:pt idx="3">
                  <c:v>83</c:v>
                </c:pt>
                <c:pt idx="4">
                  <c:v>129</c:v>
                </c:pt>
                <c:pt idx="5">
                  <c:v>154</c:v>
                </c:pt>
                <c:pt idx="6">
                  <c:v>160</c:v>
                </c:pt>
                <c:pt idx="7">
                  <c:v>153</c:v>
                </c:pt>
                <c:pt idx="8">
                  <c:v>90</c:v>
                </c:pt>
                <c:pt idx="9">
                  <c:v>67</c:v>
                </c:pt>
                <c:pt idx="10">
                  <c:v>74</c:v>
                </c:pt>
                <c:pt idx="11">
                  <c:v>71</c:v>
                </c:pt>
              </c:numCache>
            </c:numRef>
          </c:val>
          <c:smooth val="0"/>
          <c:extLst>
            <c:ext xmlns:c16="http://schemas.microsoft.com/office/drawing/2014/chart" uri="{C3380CC4-5D6E-409C-BE32-E72D297353CC}">
              <c16:uniqueId val="{00000001-E140-4AE6-AD35-0C55DBC1A10A}"/>
            </c:ext>
          </c:extLst>
        </c:ser>
        <c:dLbls>
          <c:showLegendKey val="0"/>
          <c:showVal val="0"/>
          <c:showCatName val="0"/>
          <c:showSerName val="0"/>
          <c:showPercent val="0"/>
          <c:showBubbleSize val="0"/>
        </c:dLbls>
        <c:marker val="1"/>
        <c:smooth val="0"/>
        <c:axId val="1408752111"/>
        <c:axId val="1499814047"/>
      </c:lineChart>
      <c:catAx>
        <c:axId val="14734056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499817407"/>
        <c:crosses val="autoZero"/>
        <c:auto val="1"/>
        <c:lblAlgn val="ctr"/>
        <c:lblOffset val="100"/>
        <c:noMultiLvlLbl val="0"/>
      </c:catAx>
      <c:valAx>
        <c:axId val="1499817407"/>
        <c:scaling>
          <c:orientation val="minMax"/>
          <c:max val="90"/>
          <c:min val="-1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Temperatur in C°</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473405647"/>
        <c:crosses val="autoZero"/>
        <c:crossBetween val="between"/>
      </c:valAx>
      <c:valAx>
        <c:axId val="1499814047"/>
        <c:scaling>
          <c:orientation val="minMax"/>
          <c:min val="-2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Niederschlag in ml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408752111"/>
        <c:crosses val="max"/>
        <c:crossBetween val="between"/>
      </c:valAx>
      <c:catAx>
        <c:axId val="1408752111"/>
        <c:scaling>
          <c:orientation val="minMax"/>
        </c:scaling>
        <c:delete val="1"/>
        <c:axPos val="b"/>
        <c:majorTickMark val="out"/>
        <c:minorTickMark val="none"/>
        <c:tickLblPos val="nextTo"/>
        <c:crossAx val="1499814047"/>
        <c:crosses val="autoZero"/>
        <c:auto val="1"/>
        <c:lblAlgn val="ctr"/>
        <c:lblOffset val="100"/>
        <c:noMultiLvlLbl val="0"/>
      </c:catAx>
      <c:spPr>
        <a:noFill/>
        <a:ln>
          <a:noFill/>
        </a:ln>
        <a:effectLst/>
      </c:spPr>
    </c:plotArea>
    <c:legend>
      <c:legendPos val="b"/>
      <c:layout>
        <c:manualLayout>
          <c:xMode val="edge"/>
          <c:yMode val="edge"/>
          <c:x val="0.36945202956241241"/>
          <c:y val="0.89906058925732879"/>
          <c:w val="0.62598187810582051"/>
          <c:h val="6.338072529666186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b="1"/>
              <a:t>Verteilung der heiteren, restlichen und trüben Tage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stacked"/>
        <c:varyColors val="0"/>
        <c:ser>
          <c:idx val="0"/>
          <c:order val="0"/>
          <c:tx>
            <c:strRef>
              <c:f>'Diagramm I'!$B$24</c:f>
              <c:strCache>
                <c:ptCount val="1"/>
                <c:pt idx="0">
                  <c:v>Heitere</c:v>
                </c:pt>
              </c:strCache>
            </c:strRef>
          </c:tx>
          <c:spPr>
            <a:solidFill>
              <a:schemeClr val="accent4">
                <a:tint val="65000"/>
              </a:schemeClr>
            </a:solidFill>
            <a:ln>
              <a:noFill/>
            </a:ln>
            <a:effectLst/>
          </c:spPr>
          <c:invertIfNegative val="0"/>
          <c:cat>
            <c:strRef>
              <c:f>'Diagramm I'!$A$27:$A$38</c:f>
              <c:strCache>
                <c:ptCount val="12"/>
                <c:pt idx="0">
                  <c:v>Jänner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'Diagramm I'!$B$27:$B$38</c:f>
              <c:numCache>
                <c:formatCode>0</c:formatCode>
                <c:ptCount val="12"/>
                <c:pt idx="0">
                  <c:v>2</c:v>
                </c:pt>
                <c:pt idx="1">
                  <c:v>4</c:v>
                </c:pt>
                <c:pt idx="2">
                  <c:v>3</c:v>
                </c:pt>
                <c:pt idx="3">
                  <c:v>3</c:v>
                </c:pt>
                <c:pt idx="4">
                  <c:v>3</c:v>
                </c:pt>
                <c:pt idx="5">
                  <c:v>3</c:v>
                </c:pt>
                <c:pt idx="6">
                  <c:v>5</c:v>
                </c:pt>
                <c:pt idx="7">
                  <c:v>5</c:v>
                </c:pt>
                <c:pt idx="8">
                  <c:v>5</c:v>
                </c:pt>
                <c:pt idx="9">
                  <c:v>6</c:v>
                </c:pt>
                <c:pt idx="10">
                  <c:v>2</c:v>
                </c:pt>
                <c:pt idx="11">
                  <c:v>2</c:v>
                </c:pt>
              </c:numCache>
            </c:numRef>
          </c:val>
          <c:extLst>
            <c:ext xmlns:c16="http://schemas.microsoft.com/office/drawing/2014/chart" uri="{C3380CC4-5D6E-409C-BE32-E72D297353CC}">
              <c16:uniqueId val="{00000000-AF83-44A2-9CD4-F39E2FCE62F4}"/>
            </c:ext>
          </c:extLst>
        </c:ser>
        <c:ser>
          <c:idx val="1"/>
          <c:order val="1"/>
          <c:tx>
            <c:strRef>
              <c:f>'Diagramm I'!$C$24</c:f>
              <c:strCache>
                <c:ptCount val="1"/>
                <c:pt idx="0">
                  <c:v>Restliche Tage</c:v>
                </c:pt>
              </c:strCache>
            </c:strRef>
          </c:tx>
          <c:spPr>
            <a:solidFill>
              <a:schemeClr val="accent4"/>
            </a:solidFill>
            <a:ln>
              <a:noFill/>
            </a:ln>
            <a:effectLst/>
          </c:spPr>
          <c:invertIfNegative val="0"/>
          <c:cat>
            <c:strRef>
              <c:f>'Diagramm I'!$A$27:$A$38</c:f>
              <c:strCache>
                <c:ptCount val="12"/>
                <c:pt idx="0">
                  <c:v>Jänner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'Diagramm I'!$C$27:$C$38</c:f>
              <c:numCache>
                <c:formatCode>0</c:formatCode>
                <c:ptCount val="12"/>
                <c:pt idx="0">
                  <c:v>13</c:v>
                </c:pt>
                <c:pt idx="1">
                  <c:v>11</c:v>
                </c:pt>
                <c:pt idx="2">
                  <c:v>14</c:v>
                </c:pt>
                <c:pt idx="3">
                  <c:v>13</c:v>
                </c:pt>
                <c:pt idx="4">
                  <c:v>16</c:v>
                </c:pt>
                <c:pt idx="5">
                  <c:v>16</c:v>
                </c:pt>
                <c:pt idx="6">
                  <c:v>16</c:v>
                </c:pt>
                <c:pt idx="7">
                  <c:v>16</c:v>
                </c:pt>
                <c:pt idx="8">
                  <c:v>15</c:v>
                </c:pt>
                <c:pt idx="9">
                  <c:v>14</c:v>
                </c:pt>
                <c:pt idx="10">
                  <c:v>13</c:v>
                </c:pt>
                <c:pt idx="11">
                  <c:v>12</c:v>
                </c:pt>
              </c:numCache>
            </c:numRef>
          </c:val>
          <c:extLst>
            <c:ext xmlns:c16="http://schemas.microsoft.com/office/drawing/2014/chart" uri="{C3380CC4-5D6E-409C-BE32-E72D297353CC}">
              <c16:uniqueId val="{00000001-AF83-44A2-9CD4-F39E2FCE62F4}"/>
            </c:ext>
          </c:extLst>
        </c:ser>
        <c:ser>
          <c:idx val="2"/>
          <c:order val="2"/>
          <c:tx>
            <c:strRef>
              <c:f>'Diagramm I'!$D$24</c:f>
              <c:strCache>
                <c:ptCount val="1"/>
                <c:pt idx="0">
                  <c:v>Trübe</c:v>
                </c:pt>
              </c:strCache>
            </c:strRef>
          </c:tx>
          <c:spPr>
            <a:solidFill>
              <a:schemeClr val="accent4">
                <a:shade val="65000"/>
              </a:schemeClr>
            </a:solidFill>
            <a:ln>
              <a:noFill/>
            </a:ln>
            <a:effectLst/>
          </c:spPr>
          <c:invertIfNegative val="0"/>
          <c:cat>
            <c:strRef>
              <c:f>'Diagramm I'!$A$27:$A$38</c:f>
              <c:strCache>
                <c:ptCount val="12"/>
                <c:pt idx="0">
                  <c:v>Jänner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'Diagramm I'!$D$27:$D$38</c:f>
              <c:numCache>
                <c:formatCode>0</c:formatCode>
                <c:ptCount val="12"/>
                <c:pt idx="0">
                  <c:v>16</c:v>
                </c:pt>
                <c:pt idx="1">
                  <c:v>13</c:v>
                </c:pt>
                <c:pt idx="2">
                  <c:v>14</c:v>
                </c:pt>
                <c:pt idx="3">
                  <c:v>14</c:v>
                </c:pt>
                <c:pt idx="4">
                  <c:v>12</c:v>
                </c:pt>
                <c:pt idx="5">
                  <c:v>11</c:v>
                </c:pt>
                <c:pt idx="6">
                  <c:v>10</c:v>
                </c:pt>
                <c:pt idx="7">
                  <c:v>10</c:v>
                </c:pt>
                <c:pt idx="8">
                  <c:v>10</c:v>
                </c:pt>
                <c:pt idx="9">
                  <c:v>11</c:v>
                </c:pt>
                <c:pt idx="10">
                  <c:v>15</c:v>
                </c:pt>
                <c:pt idx="11">
                  <c:v>17</c:v>
                </c:pt>
              </c:numCache>
            </c:numRef>
          </c:val>
          <c:extLst>
            <c:ext xmlns:c16="http://schemas.microsoft.com/office/drawing/2014/chart" uri="{C3380CC4-5D6E-409C-BE32-E72D297353CC}">
              <c16:uniqueId val="{00000002-AF83-44A2-9CD4-F39E2FCE62F4}"/>
            </c:ext>
          </c:extLst>
        </c:ser>
        <c:dLbls>
          <c:dLblPos val="ctr"/>
          <c:showLegendKey val="0"/>
          <c:showVal val="0"/>
          <c:showCatName val="0"/>
          <c:showSerName val="0"/>
          <c:showPercent val="0"/>
          <c:showBubbleSize val="0"/>
        </c:dLbls>
        <c:gapWidth val="150"/>
        <c:overlap val="100"/>
        <c:axId val="577478943"/>
        <c:axId val="577465983"/>
      </c:barChart>
      <c:catAx>
        <c:axId val="5774789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77465983"/>
        <c:crosses val="autoZero"/>
        <c:auto val="1"/>
        <c:lblAlgn val="ctr"/>
        <c:lblOffset val="100"/>
        <c:noMultiLvlLbl val="0"/>
      </c:catAx>
      <c:valAx>
        <c:axId val="57746598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Anzahl der Tage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77478943"/>
        <c:crosses val="autoZero"/>
        <c:crossBetween val="between"/>
      </c:valAx>
      <c:spPr>
        <a:noFill/>
        <a:ln>
          <a:noFill/>
        </a:ln>
        <a:effectLst/>
      </c:spPr>
    </c:plotArea>
    <c:legend>
      <c:legendPos val="b"/>
      <c:layout>
        <c:manualLayout>
          <c:xMode val="edge"/>
          <c:yMode val="edge"/>
          <c:x val="0.55021347331583548"/>
          <c:y val="0.88946704578594338"/>
          <c:w val="0.42616681571313286"/>
          <c:h val="7.812554680664918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b="1"/>
              <a:t>Lernziele zum Thema</a:t>
            </a:r>
            <a:r>
              <a:rPr lang="de-DE" b="1" baseline="0"/>
              <a:t> Kartenlesen</a:t>
            </a:r>
            <a:endParaRPr lang="de-DE" b="1"/>
          </a:p>
        </c:rich>
      </c:tx>
      <c:layout>
        <c:manualLayout>
          <c:xMode val="edge"/>
          <c:yMode val="edge"/>
          <c:x val="0.31586608108358216"/>
          <c:y val="2.196078431372549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0.27556374758444113"/>
          <c:y val="0.21096976995522621"/>
          <c:w val="0.44522812962388802"/>
          <c:h val="0.76657810714837116"/>
        </c:manualLayout>
      </c:layout>
      <c:radarChart>
        <c:radarStyle val="marker"/>
        <c:varyColors val="0"/>
        <c:ser>
          <c:idx val="12"/>
          <c:order val="12"/>
          <c:spPr>
            <a:ln w="28575" cap="rnd">
              <a:solidFill>
                <a:schemeClr val="accent1">
                  <a:lumMod val="80000"/>
                  <a:lumOff val="20000"/>
                </a:schemeClr>
              </a:solidFill>
              <a:round/>
            </a:ln>
            <a:effectLst/>
          </c:spPr>
          <c:marker>
            <c:symbol val="none"/>
          </c:marker>
          <c:cat>
            <c:strRef>
              <c:f>'Diagramm J'!$A$2:$A$6</c:f>
              <c:strCache>
                <c:ptCount val="5"/>
                <c:pt idx="0">
                  <c:v>Interpretation von Daten</c:v>
                </c:pt>
                <c:pt idx="1">
                  <c:v>Erkennen von Ländergrenzen</c:v>
                </c:pt>
                <c:pt idx="2">
                  <c:v>Ablesen von Höhenlinien</c:v>
                </c:pt>
                <c:pt idx="3">
                  <c:v>Landeshauptstädte ablesen</c:v>
                </c:pt>
                <c:pt idx="4">
                  <c:v>Signaturen erkennen</c:v>
                </c:pt>
              </c:strCache>
            </c:strRef>
          </c:cat>
          <c:val>
            <c:numRef>
              <c:f>'Diagramm J'!$N$2:$N$6</c:f>
              <c:numCache>
                <c:formatCode>0%</c:formatCode>
                <c:ptCount val="5"/>
                <c:pt idx="0">
                  <c:v>0.5</c:v>
                </c:pt>
                <c:pt idx="1">
                  <c:v>0.7</c:v>
                </c:pt>
                <c:pt idx="2">
                  <c:v>0.3</c:v>
                </c:pt>
                <c:pt idx="3">
                  <c:v>0.9</c:v>
                </c:pt>
                <c:pt idx="4">
                  <c:v>0.8</c:v>
                </c:pt>
              </c:numCache>
            </c:numRef>
          </c:val>
          <c:extLst>
            <c:ext xmlns:c16="http://schemas.microsoft.com/office/drawing/2014/chart" uri="{C3380CC4-5D6E-409C-BE32-E72D297353CC}">
              <c16:uniqueId val="{0000000C-3895-4C61-8D06-9BD9276987C7}"/>
            </c:ext>
          </c:extLst>
        </c:ser>
        <c:dLbls>
          <c:showLegendKey val="0"/>
          <c:showVal val="0"/>
          <c:showCatName val="0"/>
          <c:showSerName val="0"/>
          <c:showPercent val="0"/>
          <c:showBubbleSize val="0"/>
        </c:dLbls>
        <c:axId val="1495990879"/>
        <c:axId val="1289132751"/>
        <c:extLst>
          <c:ext xmlns:c15="http://schemas.microsoft.com/office/drawing/2012/chart" uri="{02D57815-91ED-43cb-92C2-25804820EDAC}">
            <c15:filteredRadarSeries>
              <c15:ser>
                <c:idx val="0"/>
                <c:order val="0"/>
                <c:spPr>
                  <a:ln w="28575" cap="rnd">
                    <a:solidFill>
                      <a:schemeClr val="accent1"/>
                    </a:solidFill>
                    <a:round/>
                  </a:ln>
                  <a:effectLst/>
                </c:spPr>
                <c:marker>
                  <c:symbol val="none"/>
                </c:marker>
                <c:cat>
                  <c:strRef>
                    <c:extLst>
                      <c:ext uri="{02D57815-91ED-43cb-92C2-25804820EDAC}">
                        <c15:formulaRef>
                          <c15:sqref>'Diagramm J'!$A$2:$A$6</c15:sqref>
                        </c15:formulaRef>
                      </c:ext>
                    </c:extLst>
                    <c:strCache>
                      <c:ptCount val="5"/>
                      <c:pt idx="0">
                        <c:v>Interpretation von Daten</c:v>
                      </c:pt>
                      <c:pt idx="1">
                        <c:v>Erkennen von Ländergrenzen</c:v>
                      </c:pt>
                      <c:pt idx="2">
                        <c:v>Ablesen von Höhenlinien</c:v>
                      </c:pt>
                      <c:pt idx="3">
                        <c:v>Landeshauptstädte ablesen</c:v>
                      </c:pt>
                      <c:pt idx="4">
                        <c:v>Signaturen erkennen</c:v>
                      </c:pt>
                    </c:strCache>
                  </c:strRef>
                </c:cat>
                <c:val>
                  <c:numRef>
                    <c:extLst>
                      <c:ext uri="{02D57815-91ED-43cb-92C2-25804820EDAC}">
                        <c15:formulaRef>
                          <c15:sqref>'Diagramm J'!$B$2:$B$6</c15:sqref>
                        </c15:formulaRef>
                      </c:ext>
                    </c:extLst>
                    <c:numCache>
                      <c:formatCode>General</c:formatCode>
                      <c:ptCount val="5"/>
                    </c:numCache>
                  </c:numRef>
                </c:val>
                <c:extLst>
                  <c:ext xmlns:c16="http://schemas.microsoft.com/office/drawing/2014/chart" uri="{C3380CC4-5D6E-409C-BE32-E72D297353CC}">
                    <c16:uniqueId val="{00000000-3895-4C61-8D06-9BD9276987C7}"/>
                  </c:ext>
                </c:extLst>
              </c15:ser>
            </c15:filteredRadarSeries>
            <c15:filteredRadarSeries>
              <c15:ser>
                <c:idx val="1"/>
                <c:order val="1"/>
                <c:spPr>
                  <a:ln w="28575" cap="rnd">
                    <a:solidFill>
                      <a:schemeClr val="accent2"/>
                    </a:solidFill>
                    <a:round/>
                  </a:ln>
                  <a:effectLst/>
                </c:spPr>
                <c:marker>
                  <c:symbol val="none"/>
                </c:marker>
                <c:cat>
                  <c:strRef>
                    <c:extLst xmlns:c15="http://schemas.microsoft.com/office/drawing/2012/chart">
                      <c:ext xmlns:c15="http://schemas.microsoft.com/office/drawing/2012/chart" uri="{02D57815-91ED-43cb-92C2-25804820EDAC}">
                        <c15:formulaRef>
                          <c15:sqref>'Diagramm J'!$A$2:$A$6</c15:sqref>
                        </c15:formulaRef>
                      </c:ext>
                    </c:extLst>
                    <c:strCache>
                      <c:ptCount val="5"/>
                      <c:pt idx="0">
                        <c:v>Interpretation von Daten</c:v>
                      </c:pt>
                      <c:pt idx="1">
                        <c:v>Erkennen von Ländergrenzen</c:v>
                      </c:pt>
                      <c:pt idx="2">
                        <c:v>Ablesen von Höhenlinien</c:v>
                      </c:pt>
                      <c:pt idx="3">
                        <c:v>Landeshauptstädte ablesen</c:v>
                      </c:pt>
                      <c:pt idx="4">
                        <c:v>Signaturen erkennen</c:v>
                      </c:pt>
                    </c:strCache>
                  </c:strRef>
                </c:cat>
                <c:val>
                  <c:numRef>
                    <c:extLst xmlns:c15="http://schemas.microsoft.com/office/drawing/2012/chart">
                      <c:ext xmlns:c15="http://schemas.microsoft.com/office/drawing/2012/chart" uri="{02D57815-91ED-43cb-92C2-25804820EDAC}">
                        <c15:formulaRef>
                          <c15:sqref>'Diagramm J'!$C$2:$C$6</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01-3895-4C61-8D06-9BD9276987C7}"/>
                  </c:ext>
                </c:extLst>
              </c15:ser>
            </c15:filteredRadarSeries>
            <c15:filteredRadarSeries>
              <c15:ser>
                <c:idx val="2"/>
                <c:order val="2"/>
                <c:spPr>
                  <a:ln w="28575" cap="rnd">
                    <a:solidFill>
                      <a:schemeClr val="accent3"/>
                    </a:solidFill>
                    <a:round/>
                  </a:ln>
                  <a:effectLst/>
                </c:spPr>
                <c:marker>
                  <c:symbol val="none"/>
                </c:marker>
                <c:cat>
                  <c:strRef>
                    <c:extLst xmlns:c15="http://schemas.microsoft.com/office/drawing/2012/chart">
                      <c:ext xmlns:c15="http://schemas.microsoft.com/office/drawing/2012/chart" uri="{02D57815-91ED-43cb-92C2-25804820EDAC}">
                        <c15:formulaRef>
                          <c15:sqref>'Diagramm J'!$A$2:$A$6</c15:sqref>
                        </c15:formulaRef>
                      </c:ext>
                    </c:extLst>
                    <c:strCache>
                      <c:ptCount val="5"/>
                      <c:pt idx="0">
                        <c:v>Interpretation von Daten</c:v>
                      </c:pt>
                      <c:pt idx="1">
                        <c:v>Erkennen von Ländergrenzen</c:v>
                      </c:pt>
                      <c:pt idx="2">
                        <c:v>Ablesen von Höhenlinien</c:v>
                      </c:pt>
                      <c:pt idx="3">
                        <c:v>Landeshauptstädte ablesen</c:v>
                      </c:pt>
                      <c:pt idx="4">
                        <c:v>Signaturen erkennen</c:v>
                      </c:pt>
                    </c:strCache>
                  </c:strRef>
                </c:cat>
                <c:val>
                  <c:numRef>
                    <c:extLst xmlns:c15="http://schemas.microsoft.com/office/drawing/2012/chart">
                      <c:ext xmlns:c15="http://schemas.microsoft.com/office/drawing/2012/chart" uri="{02D57815-91ED-43cb-92C2-25804820EDAC}">
                        <c15:formulaRef>
                          <c15:sqref>'Diagramm J'!$D$2:$D$6</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02-3895-4C61-8D06-9BD9276987C7}"/>
                  </c:ext>
                </c:extLst>
              </c15:ser>
            </c15:filteredRadarSeries>
            <c15:filteredRadarSeries>
              <c15:ser>
                <c:idx val="3"/>
                <c:order val="3"/>
                <c:spPr>
                  <a:ln w="28575" cap="rnd">
                    <a:solidFill>
                      <a:schemeClr val="accent4"/>
                    </a:solidFill>
                    <a:round/>
                  </a:ln>
                  <a:effectLst/>
                </c:spPr>
                <c:marker>
                  <c:symbol val="none"/>
                </c:marker>
                <c:cat>
                  <c:strRef>
                    <c:extLst xmlns:c15="http://schemas.microsoft.com/office/drawing/2012/chart">
                      <c:ext xmlns:c15="http://schemas.microsoft.com/office/drawing/2012/chart" uri="{02D57815-91ED-43cb-92C2-25804820EDAC}">
                        <c15:formulaRef>
                          <c15:sqref>'Diagramm J'!$A$2:$A$6</c15:sqref>
                        </c15:formulaRef>
                      </c:ext>
                    </c:extLst>
                    <c:strCache>
                      <c:ptCount val="5"/>
                      <c:pt idx="0">
                        <c:v>Interpretation von Daten</c:v>
                      </c:pt>
                      <c:pt idx="1">
                        <c:v>Erkennen von Ländergrenzen</c:v>
                      </c:pt>
                      <c:pt idx="2">
                        <c:v>Ablesen von Höhenlinien</c:v>
                      </c:pt>
                      <c:pt idx="3">
                        <c:v>Landeshauptstädte ablesen</c:v>
                      </c:pt>
                      <c:pt idx="4">
                        <c:v>Signaturen erkennen</c:v>
                      </c:pt>
                    </c:strCache>
                  </c:strRef>
                </c:cat>
                <c:val>
                  <c:numRef>
                    <c:extLst xmlns:c15="http://schemas.microsoft.com/office/drawing/2012/chart">
                      <c:ext xmlns:c15="http://schemas.microsoft.com/office/drawing/2012/chart" uri="{02D57815-91ED-43cb-92C2-25804820EDAC}">
                        <c15:formulaRef>
                          <c15:sqref>'Diagramm J'!$E$2:$E$6</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03-3895-4C61-8D06-9BD9276987C7}"/>
                  </c:ext>
                </c:extLst>
              </c15:ser>
            </c15:filteredRadarSeries>
            <c15:filteredRadarSeries>
              <c15:ser>
                <c:idx val="4"/>
                <c:order val="4"/>
                <c:spPr>
                  <a:ln w="28575" cap="rnd">
                    <a:solidFill>
                      <a:schemeClr val="accent5"/>
                    </a:solidFill>
                    <a:round/>
                  </a:ln>
                  <a:effectLst/>
                </c:spPr>
                <c:marker>
                  <c:symbol val="none"/>
                </c:marker>
                <c:cat>
                  <c:strRef>
                    <c:extLst xmlns:c15="http://schemas.microsoft.com/office/drawing/2012/chart">
                      <c:ext xmlns:c15="http://schemas.microsoft.com/office/drawing/2012/chart" uri="{02D57815-91ED-43cb-92C2-25804820EDAC}">
                        <c15:formulaRef>
                          <c15:sqref>'Diagramm J'!$A$2:$A$6</c15:sqref>
                        </c15:formulaRef>
                      </c:ext>
                    </c:extLst>
                    <c:strCache>
                      <c:ptCount val="5"/>
                      <c:pt idx="0">
                        <c:v>Interpretation von Daten</c:v>
                      </c:pt>
                      <c:pt idx="1">
                        <c:v>Erkennen von Ländergrenzen</c:v>
                      </c:pt>
                      <c:pt idx="2">
                        <c:v>Ablesen von Höhenlinien</c:v>
                      </c:pt>
                      <c:pt idx="3">
                        <c:v>Landeshauptstädte ablesen</c:v>
                      </c:pt>
                      <c:pt idx="4">
                        <c:v>Signaturen erkennen</c:v>
                      </c:pt>
                    </c:strCache>
                  </c:strRef>
                </c:cat>
                <c:val>
                  <c:numRef>
                    <c:extLst xmlns:c15="http://schemas.microsoft.com/office/drawing/2012/chart">
                      <c:ext xmlns:c15="http://schemas.microsoft.com/office/drawing/2012/chart" uri="{02D57815-91ED-43cb-92C2-25804820EDAC}">
                        <c15:formulaRef>
                          <c15:sqref>'Diagramm J'!$F$2:$F$6</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04-3895-4C61-8D06-9BD9276987C7}"/>
                  </c:ext>
                </c:extLst>
              </c15:ser>
            </c15:filteredRadarSeries>
            <c15:filteredRadarSeries>
              <c15:ser>
                <c:idx val="5"/>
                <c:order val="5"/>
                <c:spPr>
                  <a:ln w="28575" cap="rnd">
                    <a:solidFill>
                      <a:schemeClr val="accent6"/>
                    </a:solidFill>
                    <a:round/>
                  </a:ln>
                  <a:effectLst/>
                </c:spPr>
                <c:marker>
                  <c:symbol val="none"/>
                </c:marker>
                <c:cat>
                  <c:strRef>
                    <c:extLst xmlns:c15="http://schemas.microsoft.com/office/drawing/2012/chart">
                      <c:ext xmlns:c15="http://schemas.microsoft.com/office/drawing/2012/chart" uri="{02D57815-91ED-43cb-92C2-25804820EDAC}">
                        <c15:formulaRef>
                          <c15:sqref>'Diagramm J'!$A$2:$A$6</c15:sqref>
                        </c15:formulaRef>
                      </c:ext>
                    </c:extLst>
                    <c:strCache>
                      <c:ptCount val="5"/>
                      <c:pt idx="0">
                        <c:v>Interpretation von Daten</c:v>
                      </c:pt>
                      <c:pt idx="1">
                        <c:v>Erkennen von Ländergrenzen</c:v>
                      </c:pt>
                      <c:pt idx="2">
                        <c:v>Ablesen von Höhenlinien</c:v>
                      </c:pt>
                      <c:pt idx="3">
                        <c:v>Landeshauptstädte ablesen</c:v>
                      </c:pt>
                      <c:pt idx="4">
                        <c:v>Signaturen erkennen</c:v>
                      </c:pt>
                    </c:strCache>
                  </c:strRef>
                </c:cat>
                <c:val>
                  <c:numRef>
                    <c:extLst xmlns:c15="http://schemas.microsoft.com/office/drawing/2012/chart">
                      <c:ext xmlns:c15="http://schemas.microsoft.com/office/drawing/2012/chart" uri="{02D57815-91ED-43cb-92C2-25804820EDAC}">
                        <c15:formulaRef>
                          <c15:sqref>'Diagramm J'!$G$2:$G$6</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05-3895-4C61-8D06-9BD9276987C7}"/>
                  </c:ext>
                </c:extLst>
              </c15:ser>
            </c15:filteredRadarSeries>
            <c15:filteredRadarSeries>
              <c15:ser>
                <c:idx val="6"/>
                <c:order val="6"/>
                <c:spPr>
                  <a:ln w="28575" cap="rnd">
                    <a:solidFill>
                      <a:schemeClr val="accent1">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'Diagramm J'!$A$2:$A$6</c15:sqref>
                        </c15:formulaRef>
                      </c:ext>
                    </c:extLst>
                    <c:strCache>
                      <c:ptCount val="5"/>
                      <c:pt idx="0">
                        <c:v>Interpretation von Daten</c:v>
                      </c:pt>
                      <c:pt idx="1">
                        <c:v>Erkennen von Ländergrenzen</c:v>
                      </c:pt>
                      <c:pt idx="2">
                        <c:v>Ablesen von Höhenlinien</c:v>
                      </c:pt>
                      <c:pt idx="3">
                        <c:v>Landeshauptstädte ablesen</c:v>
                      </c:pt>
                      <c:pt idx="4">
                        <c:v>Signaturen erkennen</c:v>
                      </c:pt>
                    </c:strCache>
                  </c:strRef>
                </c:cat>
                <c:val>
                  <c:numRef>
                    <c:extLst xmlns:c15="http://schemas.microsoft.com/office/drawing/2012/chart">
                      <c:ext xmlns:c15="http://schemas.microsoft.com/office/drawing/2012/chart" uri="{02D57815-91ED-43cb-92C2-25804820EDAC}">
                        <c15:formulaRef>
                          <c15:sqref>'Diagramm J'!$H$2:$H$6</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06-3895-4C61-8D06-9BD9276987C7}"/>
                  </c:ext>
                </c:extLst>
              </c15:ser>
            </c15:filteredRadarSeries>
            <c15:filteredRadarSeries>
              <c15:ser>
                <c:idx val="7"/>
                <c:order val="7"/>
                <c:spPr>
                  <a:ln w="28575" cap="rnd">
                    <a:solidFill>
                      <a:schemeClr val="accent2">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'Diagramm J'!$A$2:$A$6</c15:sqref>
                        </c15:formulaRef>
                      </c:ext>
                    </c:extLst>
                    <c:strCache>
                      <c:ptCount val="5"/>
                      <c:pt idx="0">
                        <c:v>Interpretation von Daten</c:v>
                      </c:pt>
                      <c:pt idx="1">
                        <c:v>Erkennen von Ländergrenzen</c:v>
                      </c:pt>
                      <c:pt idx="2">
                        <c:v>Ablesen von Höhenlinien</c:v>
                      </c:pt>
                      <c:pt idx="3">
                        <c:v>Landeshauptstädte ablesen</c:v>
                      </c:pt>
                      <c:pt idx="4">
                        <c:v>Signaturen erkennen</c:v>
                      </c:pt>
                    </c:strCache>
                  </c:strRef>
                </c:cat>
                <c:val>
                  <c:numRef>
                    <c:extLst xmlns:c15="http://schemas.microsoft.com/office/drawing/2012/chart">
                      <c:ext xmlns:c15="http://schemas.microsoft.com/office/drawing/2012/chart" uri="{02D57815-91ED-43cb-92C2-25804820EDAC}">
                        <c15:formulaRef>
                          <c15:sqref>'Diagramm J'!$I$2:$I$6</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07-3895-4C61-8D06-9BD9276987C7}"/>
                  </c:ext>
                </c:extLst>
              </c15:ser>
            </c15:filteredRadarSeries>
            <c15:filteredRadarSeries>
              <c15:ser>
                <c:idx val="8"/>
                <c:order val="8"/>
                <c:spPr>
                  <a:ln w="28575" cap="rnd">
                    <a:solidFill>
                      <a:schemeClr val="accent3">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'Diagramm J'!$A$2:$A$6</c15:sqref>
                        </c15:formulaRef>
                      </c:ext>
                    </c:extLst>
                    <c:strCache>
                      <c:ptCount val="5"/>
                      <c:pt idx="0">
                        <c:v>Interpretation von Daten</c:v>
                      </c:pt>
                      <c:pt idx="1">
                        <c:v>Erkennen von Ländergrenzen</c:v>
                      </c:pt>
                      <c:pt idx="2">
                        <c:v>Ablesen von Höhenlinien</c:v>
                      </c:pt>
                      <c:pt idx="3">
                        <c:v>Landeshauptstädte ablesen</c:v>
                      </c:pt>
                      <c:pt idx="4">
                        <c:v>Signaturen erkennen</c:v>
                      </c:pt>
                    </c:strCache>
                  </c:strRef>
                </c:cat>
                <c:val>
                  <c:numRef>
                    <c:extLst xmlns:c15="http://schemas.microsoft.com/office/drawing/2012/chart">
                      <c:ext xmlns:c15="http://schemas.microsoft.com/office/drawing/2012/chart" uri="{02D57815-91ED-43cb-92C2-25804820EDAC}">
                        <c15:formulaRef>
                          <c15:sqref>'Diagramm J'!$J$2:$J$6</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08-3895-4C61-8D06-9BD9276987C7}"/>
                  </c:ext>
                </c:extLst>
              </c15:ser>
            </c15:filteredRadarSeries>
            <c15:filteredRadarSeries>
              <c15:ser>
                <c:idx val="9"/>
                <c:order val="9"/>
                <c:spPr>
                  <a:ln w="28575" cap="rnd">
                    <a:solidFill>
                      <a:schemeClr val="accent4">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'Diagramm J'!$A$2:$A$6</c15:sqref>
                        </c15:formulaRef>
                      </c:ext>
                    </c:extLst>
                    <c:strCache>
                      <c:ptCount val="5"/>
                      <c:pt idx="0">
                        <c:v>Interpretation von Daten</c:v>
                      </c:pt>
                      <c:pt idx="1">
                        <c:v>Erkennen von Ländergrenzen</c:v>
                      </c:pt>
                      <c:pt idx="2">
                        <c:v>Ablesen von Höhenlinien</c:v>
                      </c:pt>
                      <c:pt idx="3">
                        <c:v>Landeshauptstädte ablesen</c:v>
                      </c:pt>
                      <c:pt idx="4">
                        <c:v>Signaturen erkennen</c:v>
                      </c:pt>
                    </c:strCache>
                  </c:strRef>
                </c:cat>
                <c:val>
                  <c:numRef>
                    <c:extLst xmlns:c15="http://schemas.microsoft.com/office/drawing/2012/chart">
                      <c:ext xmlns:c15="http://schemas.microsoft.com/office/drawing/2012/chart" uri="{02D57815-91ED-43cb-92C2-25804820EDAC}">
                        <c15:formulaRef>
                          <c15:sqref>'Diagramm J'!$K$2:$K$6</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09-3895-4C61-8D06-9BD9276987C7}"/>
                  </c:ext>
                </c:extLst>
              </c15:ser>
            </c15:filteredRadarSeries>
            <c15:filteredRadarSeries>
              <c15:ser>
                <c:idx val="10"/>
                <c:order val="10"/>
                <c:spPr>
                  <a:ln w="28575" cap="rnd">
                    <a:solidFill>
                      <a:schemeClr val="accent5">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'Diagramm J'!$A$2:$A$6</c15:sqref>
                        </c15:formulaRef>
                      </c:ext>
                    </c:extLst>
                    <c:strCache>
                      <c:ptCount val="5"/>
                      <c:pt idx="0">
                        <c:v>Interpretation von Daten</c:v>
                      </c:pt>
                      <c:pt idx="1">
                        <c:v>Erkennen von Ländergrenzen</c:v>
                      </c:pt>
                      <c:pt idx="2">
                        <c:v>Ablesen von Höhenlinien</c:v>
                      </c:pt>
                      <c:pt idx="3">
                        <c:v>Landeshauptstädte ablesen</c:v>
                      </c:pt>
                      <c:pt idx="4">
                        <c:v>Signaturen erkennen</c:v>
                      </c:pt>
                    </c:strCache>
                  </c:strRef>
                </c:cat>
                <c:val>
                  <c:numRef>
                    <c:extLst xmlns:c15="http://schemas.microsoft.com/office/drawing/2012/chart">
                      <c:ext xmlns:c15="http://schemas.microsoft.com/office/drawing/2012/chart" uri="{02D57815-91ED-43cb-92C2-25804820EDAC}">
                        <c15:formulaRef>
                          <c15:sqref>'Diagramm J'!$L$2:$L$6</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0A-3895-4C61-8D06-9BD9276987C7}"/>
                  </c:ext>
                </c:extLst>
              </c15:ser>
            </c15:filteredRadarSeries>
            <c15:filteredRadarSeries>
              <c15:ser>
                <c:idx val="11"/>
                <c:order val="11"/>
                <c:spPr>
                  <a:ln w="28575" cap="rnd">
                    <a:solidFill>
                      <a:schemeClr val="accent6">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'Diagramm J'!$A$2:$A$6</c15:sqref>
                        </c15:formulaRef>
                      </c:ext>
                    </c:extLst>
                    <c:strCache>
                      <c:ptCount val="5"/>
                      <c:pt idx="0">
                        <c:v>Interpretation von Daten</c:v>
                      </c:pt>
                      <c:pt idx="1">
                        <c:v>Erkennen von Ländergrenzen</c:v>
                      </c:pt>
                      <c:pt idx="2">
                        <c:v>Ablesen von Höhenlinien</c:v>
                      </c:pt>
                      <c:pt idx="3">
                        <c:v>Landeshauptstädte ablesen</c:v>
                      </c:pt>
                      <c:pt idx="4">
                        <c:v>Signaturen erkennen</c:v>
                      </c:pt>
                    </c:strCache>
                  </c:strRef>
                </c:cat>
                <c:val>
                  <c:numRef>
                    <c:extLst xmlns:c15="http://schemas.microsoft.com/office/drawing/2012/chart">
                      <c:ext xmlns:c15="http://schemas.microsoft.com/office/drawing/2012/chart" uri="{02D57815-91ED-43cb-92C2-25804820EDAC}">
                        <c15:formulaRef>
                          <c15:sqref>'Diagramm J'!$M$2:$M$6</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0B-3895-4C61-8D06-9BD9276987C7}"/>
                  </c:ext>
                </c:extLst>
              </c15:ser>
            </c15:filteredRadarSeries>
            <c15:filteredRadarSeries>
              <c15:ser>
                <c:idx val="13"/>
                <c:order val="13"/>
                <c:spPr>
                  <a:ln w="28575" cap="rnd">
                    <a:solidFill>
                      <a:schemeClr val="accent2">
                        <a:lumMod val="80000"/>
                        <a:lumOff val="20000"/>
                      </a:schemeClr>
                    </a:solidFill>
                    <a:round/>
                  </a:ln>
                  <a:effectLst/>
                </c:spPr>
                <c:marker>
                  <c:symbol val="none"/>
                </c:marker>
                <c:cat>
                  <c:strRef>
                    <c:extLst xmlns:c15="http://schemas.microsoft.com/office/drawing/2012/chart">
                      <c:ext xmlns:c15="http://schemas.microsoft.com/office/drawing/2012/chart" uri="{02D57815-91ED-43cb-92C2-25804820EDAC}">
                        <c15:formulaRef>
                          <c15:sqref>'Diagramm J'!$A$2:$A$6</c15:sqref>
                        </c15:formulaRef>
                      </c:ext>
                    </c:extLst>
                    <c:strCache>
                      <c:ptCount val="5"/>
                      <c:pt idx="0">
                        <c:v>Interpretation von Daten</c:v>
                      </c:pt>
                      <c:pt idx="1">
                        <c:v>Erkennen von Ländergrenzen</c:v>
                      </c:pt>
                      <c:pt idx="2">
                        <c:v>Ablesen von Höhenlinien</c:v>
                      </c:pt>
                      <c:pt idx="3">
                        <c:v>Landeshauptstädte ablesen</c:v>
                      </c:pt>
                      <c:pt idx="4">
                        <c:v>Signaturen erkennen</c:v>
                      </c:pt>
                    </c:strCache>
                  </c:strRef>
                </c:cat>
                <c:val>
                  <c:numRef>
                    <c:extLst xmlns:c15="http://schemas.microsoft.com/office/drawing/2012/chart">
                      <c:ext xmlns:c15="http://schemas.microsoft.com/office/drawing/2012/chart" uri="{02D57815-91ED-43cb-92C2-25804820EDAC}">
                        <c15:formulaRef>
                          <c15:sqref>'Diagramm J'!$O$2:$O$6</c15:sqref>
                        </c15:formulaRef>
                      </c:ext>
                    </c:extLst>
                    <c:numCache>
                      <c:formatCode>0%</c:formatCode>
                      <c:ptCount val="5"/>
                    </c:numCache>
                  </c:numRef>
                </c:val>
                <c:extLst xmlns:c15="http://schemas.microsoft.com/office/drawing/2012/chart">
                  <c:ext xmlns:c16="http://schemas.microsoft.com/office/drawing/2014/chart" uri="{C3380CC4-5D6E-409C-BE32-E72D297353CC}">
                    <c16:uniqueId val="{0000000D-3895-4C61-8D06-9BD9276987C7}"/>
                  </c:ext>
                </c:extLst>
              </c15:ser>
            </c15:filteredRadarSeries>
          </c:ext>
        </c:extLst>
      </c:radarChart>
      <c:catAx>
        <c:axId val="14959908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cap="all" baseline="0">
                <a:solidFill>
                  <a:schemeClr val="tx1">
                    <a:lumMod val="65000"/>
                    <a:lumOff val="35000"/>
                  </a:schemeClr>
                </a:solidFill>
                <a:latin typeface="+mn-lt"/>
                <a:ea typeface="+mn-ea"/>
                <a:cs typeface="+mn-cs"/>
              </a:defRPr>
            </a:pPr>
            <a:endParaRPr lang="de-DE"/>
          </a:p>
        </c:txPr>
        <c:crossAx val="1289132751"/>
        <c:crosses val="autoZero"/>
        <c:auto val="1"/>
        <c:lblAlgn val="ctr"/>
        <c:lblOffset val="100"/>
        <c:noMultiLvlLbl val="0"/>
      </c:catAx>
      <c:valAx>
        <c:axId val="128913275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49599087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dk1">
                    <a:lumMod val="50000"/>
                    <a:lumOff val="50000"/>
                  </a:schemeClr>
                </a:solidFill>
                <a:latin typeface="+mn-lt"/>
                <a:ea typeface="+mn-ea"/>
                <a:cs typeface="+mn-cs"/>
              </a:defRPr>
            </a:pPr>
            <a:r>
              <a:rPr lang="de-AT" sz="1600" b="1"/>
              <a:t>Bevölkerungsentwicklung Weißenkirchen im Attergau 1869--2024</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dk1">
                  <a:lumMod val="50000"/>
                  <a:lumOff val="50000"/>
                </a:schemeClr>
              </a:solidFill>
              <a:latin typeface="+mn-lt"/>
              <a:ea typeface="+mn-ea"/>
              <a:cs typeface="+mn-cs"/>
            </a:defRPr>
          </a:pPr>
          <a:endParaRPr lang="de-DE"/>
        </a:p>
      </c:txPr>
    </c:title>
    <c:autoTitleDeleted val="0"/>
    <c:plotArea>
      <c:layout/>
      <c:lineChart>
        <c:grouping val="standard"/>
        <c:varyColors val="0"/>
        <c:ser>
          <c:idx val="0"/>
          <c:order val="0"/>
          <c:tx>
            <c:v>Bevölkerung</c:v>
          </c:tx>
          <c:spPr>
            <a:ln w="22225" cap="rnd" cmpd="sng" algn="ctr">
              <a:solidFill>
                <a:schemeClr val="accent1"/>
              </a:solidFill>
              <a:round/>
            </a:ln>
            <a:effectLst/>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00-C1E0-40D0-8E85-579C6B957400}"/>
                </c:ext>
              </c:extLst>
            </c:dLbl>
            <c:dLbl>
              <c:idx val="3"/>
              <c:delete val="1"/>
              <c:extLst>
                <c:ext xmlns:c15="http://schemas.microsoft.com/office/drawing/2012/chart" uri="{CE6537A1-D6FC-4f65-9D91-7224C49458BB}"/>
                <c:ext xmlns:c16="http://schemas.microsoft.com/office/drawing/2014/chart" uri="{C3380CC4-5D6E-409C-BE32-E72D297353CC}">
                  <c16:uniqueId val="{00000001-C1E0-40D0-8E85-579C6B957400}"/>
                </c:ext>
              </c:extLst>
            </c:dLbl>
            <c:dLbl>
              <c:idx val="5"/>
              <c:delete val="1"/>
              <c:extLst>
                <c:ext xmlns:c15="http://schemas.microsoft.com/office/drawing/2012/chart" uri="{CE6537A1-D6FC-4f65-9D91-7224C49458BB}"/>
                <c:ext xmlns:c16="http://schemas.microsoft.com/office/drawing/2014/chart" uri="{C3380CC4-5D6E-409C-BE32-E72D297353CC}">
                  <c16:uniqueId val="{00000002-C1E0-40D0-8E85-579C6B957400}"/>
                </c:ext>
              </c:extLst>
            </c:dLbl>
            <c:dLbl>
              <c:idx val="7"/>
              <c:delete val="1"/>
              <c:extLst>
                <c:ext xmlns:c15="http://schemas.microsoft.com/office/drawing/2012/chart" uri="{CE6537A1-D6FC-4f65-9D91-7224C49458BB}"/>
                <c:ext xmlns:c16="http://schemas.microsoft.com/office/drawing/2014/chart" uri="{C3380CC4-5D6E-409C-BE32-E72D297353CC}">
                  <c16:uniqueId val="{00000003-C1E0-40D0-8E85-579C6B957400}"/>
                </c:ext>
              </c:extLst>
            </c:dLbl>
            <c:dLbl>
              <c:idx val="10"/>
              <c:delete val="1"/>
              <c:extLst>
                <c:ext xmlns:c15="http://schemas.microsoft.com/office/drawing/2012/chart" uri="{CE6537A1-D6FC-4f65-9D91-7224C49458BB}"/>
                <c:ext xmlns:c16="http://schemas.microsoft.com/office/drawing/2014/chart" uri="{C3380CC4-5D6E-409C-BE32-E72D297353CC}">
                  <c16:uniqueId val="{00000004-C1E0-40D0-8E85-579C6B957400}"/>
                </c:ext>
              </c:extLst>
            </c:dLbl>
            <c:dLbl>
              <c:idx val="12"/>
              <c:delete val="1"/>
              <c:extLst>
                <c:ext xmlns:c15="http://schemas.microsoft.com/office/drawing/2012/chart" uri="{CE6537A1-D6FC-4f65-9D91-7224C49458BB}"/>
                <c:ext xmlns:c16="http://schemas.microsoft.com/office/drawing/2014/chart" uri="{C3380CC4-5D6E-409C-BE32-E72D297353CC}">
                  <c16:uniqueId val="{00000005-C1E0-40D0-8E85-579C6B957400}"/>
                </c:ext>
              </c:extLst>
            </c:dLbl>
            <c:dLbl>
              <c:idx val="14"/>
              <c:layout>
                <c:manualLayout>
                  <c:x val="-4.0019290415684895E-2"/>
                  <c:y val="-3.51453201377350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C1E0-40D0-8E85-579C6B957400}"/>
                </c:ext>
              </c:extLst>
            </c:dLbl>
            <c:dLbl>
              <c:idx val="15"/>
              <c:delete val="1"/>
              <c:extLst>
                <c:ext xmlns:c15="http://schemas.microsoft.com/office/drawing/2012/chart" uri="{CE6537A1-D6FC-4f65-9D91-7224C49458BB}"/>
                <c:ext xmlns:c16="http://schemas.microsoft.com/office/drawing/2014/chart" uri="{C3380CC4-5D6E-409C-BE32-E72D297353CC}">
                  <c16:uniqueId val="{00000015-C1E0-40D0-8E85-579C6B957400}"/>
                </c:ext>
              </c:extLst>
            </c:dLbl>
            <c:dLbl>
              <c:idx val="16"/>
              <c:layout>
                <c:manualLayout>
                  <c:x val="-1.8522804964108346E-2"/>
                  <c:y val="-3.820342411327030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1E0-40D0-8E85-579C6B957400}"/>
                </c:ext>
              </c:extLst>
            </c:dLbl>
            <c:dLbl>
              <c:idx val="17"/>
              <c:delete val="1"/>
              <c:extLst>
                <c:ext xmlns:c15="http://schemas.microsoft.com/office/drawing/2012/chart" uri="{CE6537A1-D6FC-4f65-9D91-7224C49458BB}"/>
                <c:ext xmlns:c16="http://schemas.microsoft.com/office/drawing/2014/chart" uri="{C3380CC4-5D6E-409C-BE32-E72D297353CC}">
                  <c16:uniqueId val="{0000001C-C1E0-40D0-8E85-579C6B957400}"/>
                </c:ext>
              </c:extLst>
            </c:dLbl>
            <c:dLbl>
              <c:idx val="18"/>
              <c:delete val="1"/>
              <c:extLst>
                <c:ext xmlns:c15="http://schemas.microsoft.com/office/drawing/2012/chart" uri="{CE6537A1-D6FC-4f65-9D91-7224C49458BB}"/>
                <c:ext xmlns:c16="http://schemas.microsoft.com/office/drawing/2014/chart" uri="{C3380CC4-5D6E-409C-BE32-E72D297353CC}">
                  <c16:uniqueId val="{00000016-C1E0-40D0-8E85-579C6B957400}"/>
                </c:ext>
              </c:extLst>
            </c:dLbl>
            <c:dLbl>
              <c:idx val="19"/>
              <c:delete val="1"/>
              <c:extLst>
                <c:ext xmlns:c15="http://schemas.microsoft.com/office/drawing/2012/chart" uri="{CE6537A1-D6FC-4f65-9D91-7224C49458BB}"/>
                <c:ext xmlns:c16="http://schemas.microsoft.com/office/drawing/2014/chart" uri="{C3380CC4-5D6E-409C-BE32-E72D297353CC}">
                  <c16:uniqueId val="{00000017-C1E0-40D0-8E85-579C6B957400}"/>
                </c:ext>
              </c:extLst>
            </c:dLbl>
            <c:dLbl>
              <c:idx val="20"/>
              <c:delete val="1"/>
              <c:extLst>
                <c:ext xmlns:c15="http://schemas.microsoft.com/office/drawing/2012/chart" uri="{CE6537A1-D6FC-4f65-9D91-7224C49458BB}"/>
                <c:ext xmlns:c16="http://schemas.microsoft.com/office/drawing/2014/chart" uri="{C3380CC4-5D6E-409C-BE32-E72D297353CC}">
                  <c16:uniqueId val="{0000001B-C1E0-40D0-8E85-579C6B957400}"/>
                </c:ext>
              </c:extLst>
            </c:dLbl>
            <c:dLbl>
              <c:idx val="21"/>
              <c:layout>
                <c:manualLayout>
                  <c:x val="-2.5688300114633817E-2"/>
                  <c:y val="-3.82034241132702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C1E0-40D0-8E85-579C6B957400}"/>
                </c:ext>
              </c:extLst>
            </c:dLbl>
            <c:dLbl>
              <c:idx val="22"/>
              <c:delete val="1"/>
              <c:extLst>
                <c:ext xmlns:c15="http://schemas.microsoft.com/office/drawing/2012/chart" uri="{CE6537A1-D6FC-4f65-9D91-7224C49458BB}"/>
                <c:ext xmlns:c16="http://schemas.microsoft.com/office/drawing/2014/chart" uri="{C3380CC4-5D6E-409C-BE32-E72D297353CC}">
                  <c16:uniqueId val="{0000001D-C1E0-40D0-8E85-579C6B957400}"/>
                </c:ext>
              </c:extLst>
            </c:dLbl>
            <c:dLbl>
              <c:idx val="23"/>
              <c:delete val="1"/>
              <c:extLst>
                <c:ext xmlns:c15="http://schemas.microsoft.com/office/drawing/2012/chart" uri="{CE6537A1-D6FC-4f65-9D91-7224C49458BB}"/>
                <c:ext xmlns:c16="http://schemas.microsoft.com/office/drawing/2014/chart" uri="{C3380CC4-5D6E-409C-BE32-E72D297353CC}">
                  <c16:uniqueId val="{0000001A-C1E0-40D0-8E85-579C6B957400}"/>
                </c:ext>
              </c:extLst>
            </c:dLbl>
            <c:dLbl>
              <c:idx val="24"/>
              <c:delete val="1"/>
              <c:extLst>
                <c:ext xmlns:c15="http://schemas.microsoft.com/office/drawing/2012/chart" uri="{CE6537A1-D6FC-4f65-9D91-7224C49458BB}"/>
                <c:ext xmlns:c16="http://schemas.microsoft.com/office/drawing/2014/chart" uri="{C3380CC4-5D6E-409C-BE32-E72D297353CC}">
                  <c16:uniqueId val="{00000018-C1E0-40D0-8E85-579C6B957400}"/>
                </c:ext>
              </c:extLst>
            </c:dLbl>
            <c:dLbl>
              <c:idx val="25"/>
              <c:delete val="1"/>
              <c:extLst>
                <c:ext xmlns:c15="http://schemas.microsoft.com/office/drawing/2012/chart" uri="{CE6537A1-D6FC-4f65-9D91-7224C49458BB}"/>
                <c:ext xmlns:c16="http://schemas.microsoft.com/office/drawing/2014/chart" uri="{C3380CC4-5D6E-409C-BE32-E72D297353CC}">
                  <c16:uniqueId val="{00000019-C1E0-40D0-8E85-579C6B957400}"/>
                </c:ext>
              </c:extLst>
            </c:dLbl>
            <c:dLbl>
              <c:idx val="27"/>
              <c:layout>
                <c:manualLayout>
                  <c:x val="-6.8058098624578876E-3"/>
                  <c:y val="-2.597100821112957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C1E0-40D0-8E85-579C6B957400}"/>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'Diagramm B'!$AD$13:$AD$40</c:f>
              <c:numCache>
                <c:formatCode>General</c:formatCode>
                <c:ptCount val="28"/>
                <c:pt idx="0">
                  <c:v>1869</c:v>
                </c:pt>
                <c:pt idx="1">
                  <c:v>1880</c:v>
                </c:pt>
                <c:pt idx="2">
                  <c:v>1890</c:v>
                </c:pt>
                <c:pt idx="3">
                  <c:v>1900</c:v>
                </c:pt>
                <c:pt idx="4">
                  <c:v>1910</c:v>
                </c:pt>
                <c:pt idx="5">
                  <c:v>1923</c:v>
                </c:pt>
                <c:pt idx="6">
                  <c:v>1934</c:v>
                </c:pt>
                <c:pt idx="7">
                  <c:v>1939</c:v>
                </c:pt>
                <c:pt idx="8">
                  <c:v>1951</c:v>
                </c:pt>
                <c:pt idx="9">
                  <c:v>1961</c:v>
                </c:pt>
                <c:pt idx="10">
                  <c:v>1971</c:v>
                </c:pt>
                <c:pt idx="11">
                  <c:v>1981</c:v>
                </c:pt>
                <c:pt idx="12">
                  <c:v>1991</c:v>
                </c:pt>
                <c:pt idx="13">
                  <c:v>2001</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pt idx="26">
                  <c:v>2023</c:v>
                </c:pt>
                <c:pt idx="27">
                  <c:v>2024</c:v>
                </c:pt>
              </c:numCache>
            </c:numRef>
          </c:cat>
          <c:val>
            <c:numRef>
              <c:f>'Diagramm B'!$AE$13:$AE$40</c:f>
              <c:numCache>
                <c:formatCode>General</c:formatCode>
                <c:ptCount val="28"/>
                <c:pt idx="0">
                  <c:v>1028</c:v>
                </c:pt>
                <c:pt idx="1">
                  <c:v>1074</c:v>
                </c:pt>
                <c:pt idx="2">
                  <c:v>1122</c:v>
                </c:pt>
                <c:pt idx="3">
                  <c:v>1090</c:v>
                </c:pt>
                <c:pt idx="4">
                  <c:v>1069</c:v>
                </c:pt>
                <c:pt idx="5">
                  <c:v>1021</c:v>
                </c:pt>
                <c:pt idx="6">
                  <c:v>1027</c:v>
                </c:pt>
                <c:pt idx="7">
                  <c:v>969</c:v>
                </c:pt>
                <c:pt idx="8">
                  <c:v>1060</c:v>
                </c:pt>
                <c:pt idx="9">
                  <c:v>923</c:v>
                </c:pt>
                <c:pt idx="10">
                  <c:v>865</c:v>
                </c:pt>
                <c:pt idx="11">
                  <c:v>856</c:v>
                </c:pt>
                <c:pt idx="12">
                  <c:v>921</c:v>
                </c:pt>
                <c:pt idx="13">
                  <c:v>962</c:v>
                </c:pt>
                <c:pt idx="14">
                  <c:v>930</c:v>
                </c:pt>
                <c:pt idx="15">
                  <c:v>929</c:v>
                </c:pt>
                <c:pt idx="16">
                  <c:v>920</c:v>
                </c:pt>
                <c:pt idx="17">
                  <c:v>928</c:v>
                </c:pt>
                <c:pt idx="18">
                  <c:v>942</c:v>
                </c:pt>
                <c:pt idx="19">
                  <c:v>949</c:v>
                </c:pt>
                <c:pt idx="20">
                  <c:v>953</c:v>
                </c:pt>
                <c:pt idx="21">
                  <c:v>964</c:v>
                </c:pt>
                <c:pt idx="22">
                  <c:v>970</c:v>
                </c:pt>
                <c:pt idx="23">
                  <c:v>974</c:v>
                </c:pt>
                <c:pt idx="24">
                  <c:v>956</c:v>
                </c:pt>
                <c:pt idx="25">
                  <c:v>968</c:v>
                </c:pt>
                <c:pt idx="26">
                  <c:v>966</c:v>
                </c:pt>
                <c:pt idx="27">
                  <c:v>948</c:v>
                </c:pt>
              </c:numCache>
            </c:numRef>
          </c:val>
          <c:smooth val="0"/>
          <c:extLst>
            <c:ext xmlns:c16="http://schemas.microsoft.com/office/drawing/2014/chart" uri="{C3380CC4-5D6E-409C-BE32-E72D297353CC}">
              <c16:uniqueId val="{00000006-C1E0-40D0-8E85-579C6B957400}"/>
            </c:ext>
          </c:extLst>
        </c:ser>
        <c:dLbls>
          <c:showLegendKey val="0"/>
          <c:showVal val="0"/>
          <c:showCatName val="0"/>
          <c:showSerName val="0"/>
          <c:showPercent val="0"/>
          <c:showBubbleSize val="0"/>
        </c:dLbls>
        <c:dropLines>
          <c:spPr>
            <a:ln w="9525" cap="flat" cmpd="sng" algn="ctr">
              <a:solidFill>
                <a:schemeClr val="dk1">
                  <a:lumMod val="35000"/>
                  <a:lumOff val="65000"/>
                  <a:alpha val="33000"/>
                </a:schemeClr>
              </a:solidFill>
              <a:round/>
            </a:ln>
            <a:effectLst/>
          </c:spPr>
        </c:dropLines>
        <c:smooth val="0"/>
        <c:axId val="818745352"/>
        <c:axId val="818747400"/>
      </c:lineChart>
      <c:dateAx>
        <c:axId val="81874535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chemeClr val="dk1">
                    <a:lumMod val="65000"/>
                    <a:lumOff val="35000"/>
                  </a:schemeClr>
                </a:solidFill>
                <a:latin typeface="+mn-lt"/>
                <a:ea typeface="+mn-ea"/>
                <a:cs typeface="+mn-cs"/>
              </a:defRPr>
            </a:pPr>
            <a:endParaRPr lang="de-DE"/>
          </a:p>
        </c:txPr>
        <c:crossAx val="818747400"/>
        <c:crosses val="autoZero"/>
        <c:auto val="0"/>
        <c:lblOffset val="100"/>
        <c:baseTimeUnit val="days"/>
      </c:dateAx>
      <c:valAx>
        <c:axId val="818747400"/>
        <c:scaling>
          <c:orientation val="minMax"/>
          <c:max val="1400"/>
          <c:min val="0"/>
        </c:scaling>
        <c:delete val="0"/>
        <c:axPos val="l"/>
        <c:title>
          <c:tx>
            <c:rich>
              <a:bodyPr rot="-5400000" spcFirstLastPara="1" vertOverflow="ellipsis" vert="horz" wrap="square" anchor="ctr" anchorCtr="1"/>
              <a:lstStyle/>
              <a:p>
                <a:pPr>
                  <a:defRPr sz="900" b="0" i="0" u="none" strike="noStrike" kern="1200" cap="all" baseline="0">
                    <a:solidFill>
                      <a:schemeClr val="dk1">
                        <a:lumMod val="65000"/>
                        <a:lumOff val="35000"/>
                      </a:schemeClr>
                    </a:solidFill>
                    <a:latin typeface="+mn-lt"/>
                    <a:ea typeface="+mn-ea"/>
                    <a:cs typeface="+mn-cs"/>
                  </a:defRPr>
                </a:pPr>
                <a:r>
                  <a:rPr lang="de-DE"/>
                  <a:t>Wohnbevölkerung</a:t>
                </a:r>
              </a:p>
            </c:rich>
          </c:tx>
          <c:overlay val="0"/>
          <c:spPr>
            <a:noFill/>
            <a:ln>
              <a:noFill/>
            </a:ln>
            <a:effectLst/>
          </c:spPr>
          <c:txPr>
            <a:bodyPr rot="-5400000" spcFirstLastPara="1" vertOverflow="ellipsis" vert="horz" wrap="square" anchor="ctr" anchorCtr="1"/>
            <a:lstStyle/>
            <a:p>
              <a:pPr>
                <a:defRPr sz="900" b="0" i="0" u="none" strike="noStrike" kern="1200" cap="all" baseline="0">
                  <a:solidFill>
                    <a:schemeClr val="dk1">
                      <a:lumMod val="65000"/>
                      <a:lumOff val="35000"/>
                    </a:schemeClr>
                  </a:solidFill>
                  <a:latin typeface="+mn-lt"/>
                  <a:ea typeface="+mn-ea"/>
                  <a:cs typeface="+mn-cs"/>
                </a:defRPr>
              </a:pPr>
              <a:endParaRPr lang="de-DE"/>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dk1">
                    <a:lumMod val="65000"/>
                    <a:lumOff val="35000"/>
                  </a:schemeClr>
                </a:solidFill>
                <a:latin typeface="+mn-lt"/>
                <a:ea typeface="+mn-ea"/>
                <a:cs typeface="+mn-cs"/>
              </a:defRPr>
            </a:pPr>
            <a:endParaRPr lang="de-DE"/>
          </a:p>
        </c:txPr>
        <c:crossAx val="818745352"/>
        <c:crossesAt val="1869"/>
        <c:crossBetween val="between"/>
      </c:valAx>
      <c:spPr>
        <a:gradFill>
          <a:gsLst>
            <a:gs pos="100000">
              <a:schemeClr val="lt1">
                <a:lumMod val="95000"/>
              </a:schemeClr>
            </a:gs>
            <a:gs pos="0">
              <a:schemeClr val="lt1"/>
            </a:gs>
          </a:gsLst>
          <a:lin ang="5400000" scaled="0"/>
        </a:gra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de-DE"/>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de-D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AT" sz="1600" b="1"/>
              <a:t>Verteilung</a:t>
            </a:r>
            <a:r>
              <a:rPr lang="de-AT" sz="1600" b="1" baseline="0"/>
              <a:t> der Wohnbevölkerung in OÖ</a:t>
            </a:r>
            <a:endParaRPr lang="de-AT" sz="1600"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B24-4864-A51B-FA784EDA1B6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B24-4864-A51B-FA784EDA1B6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B24-4864-A51B-FA784EDA1B6F}"/>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6B24-4864-A51B-FA784EDA1B6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6B24-4864-A51B-FA784EDA1B6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6B24-4864-A51B-FA784EDA1B6F}"/>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6B24-4864-A51B-FA784EDA1B6F}"/>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6B24-4864-A51B-FA784EDA1B6F}"/>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6B24-4864-A51B-FA784EDA1B6F}"/>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6B24-4864-A51B-FA784EDA1B6F}"/>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6B24-4864-A51B-FA784EDA1B6F}"/>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6B24-4864-A51B-FA784EDA1B6F}"/>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6B24-4864-A51B-FA784EDA1B6F}"/>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1B-6B24-4864-A51B-FA784EDA1B6F}"/>
              </c:ext>
            </c:extLst>
          </c:dPt>
          <c:dPt>
            <c:idx val="14"/>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1D-6B24-4864-A51B-FA784EDA1B6F}"/>
              </c:ext>
            </c:extLst>
          </c:dPt>
          <c:dPt>
            <c:idx val="15"/>
            <c:bubble3D val="0"/>
            <c:spPr>
              <a:solidFill>
                <a:schemeClr val="accent4">
                  <a:lumMod val="80000"/>
                  <a:lumOff val="20000"/>
                </a:schemeClr>
              </a:solidFill>
              <a:ln w="19050">
                <a:solidFill>
                  <a:schemeClr val="lt1"/>
                </a:solidFill>
              </a:ln>
              <a:effectLst/>
            </c:spPr>
            <c:extLst>
              <c:ext xmlns:c16="http://schemas.microsoft.com/office/drawing/2014/chart" uri="{C3380CC4-5D6E-409C-BE32-E72D297353CC}">
                <c16:uniqueId val="{0000001F-6B24-4864-A51B-FA784EDA1B6F}"/>
              </c:ext>
            </c:extLst>
          </c:dPt>
          <c:dPt>
            <c:idx val="16"/>
            <c:bubble3D val="0"/>
            <c:spPr>
              <a:solidFill>
                <a:schemeClr val="accent5">
                  <a:lumMod val="80000"/>
                  <a:lumOff val="20000"/>
                </a:schemeClr>
              </a:solidFill>
              <a:ln w="19050">
                <a:solidFill>
                  <a:schemeClr val="lt1"/>
                </a:solidFill>
              </a:ln>
              <a:effectLst/>
            </c:spPr>
            <c:extLst>
              <c:ext xmlns:c16="http://schemas.microsoft.com/office/drawing/2014/chart" uri="{C3380CC4-5D6E-409C-BE32-E72D297353CC}">
                <c16:uniqueId val="{00000021-6B24-4864-A51B-FA784EDA1B6F}"/>
              </c:ext>
            </c:extLst>
          </c:dPt>
          <c:dPt>
            <c:idx val="17"/>
            <c:bubble3D val="0"/>
            <c:spPr>
              <a:solidFill>
                <a:schemeClr val="accent6">
                  <a:lumMod val="80000"/>
                  <a:lumOff val="20000"/>
                </a:schemeClr>
              </a:solidFill>
              <a:ln w="19050">
                <a:solidFill>
                  <a:schemeClr val="lt1"/>
                </a:solidFill>
              </a:ln>
              <a:effectLst/>
            </c:spPr>
            <c:extLst>
              <c:ext xmlns:c16="http://schemas.microsoft.com/office/drawing/2014/chart" uri="{C3380CC4-5D6E-409C-BE32-E72D297353CC}">
                <c16:uniqueId val="{00000023-6B24-4864-A51B-FA784EDA1B6F}"/>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'Diagramm C'!$I$25:$Z$25</c:f>
              <c:strCache>
                <c:ptCount val="18"/>
                <c:pt idx="0">
                  <c:v>Stadt Linz </c:v>
                </c:pt>
                <c:pt idx="1">
                  <c:v>Stadt Steyr </c:v>
                </c:pt>
                <c:pt idx="2">
                  <c:v>Stadt Wels </c:v>
                </c:pt>
                <c:pt idx="3">
                  <c:v>Braunau </c:v>
                </c:pt>
                <c:pt idx="4">
                  <c:v>Eferding </c:v>
                </c:pt>
                <c:pt idx="5">
                  <c:v>Freistadt </c:v>
                </c:pt>
                <c:pt idx="6">
                  <c:v>Gmunden </c:v>
                </c:pt>
                <c:pt idx="7">
                  <c:v>Grieskirchen</c:v>
                </c:pt>
                <c:pt idx="8">
                  <c:v>Kirchdorf </c:v>
                </c:pt>
                <c:pt idx="9">
                  <c:v>Linz Land </c:v>
                </c:pt>
                <c:pt idx="10">
                  <c:v>Perg </c:v>
                </c:pt>
                <c:pt idx="11">
                  <c:v>Ried </c:v>
                </c:pt>
                <c:pt idx="12">
                  <c:v>Rohrbach </c:v>
                </c:pt>
                <c:pt idx="13">
                  <c:v>Schärding </c:v>
                </c:pt>
                <c:pt idx="14">
                  <c:v>Steyr Land </c:v>
                </c:pt>
                <c:pt idx="15">
                  <c:v>Urfahr Umgebung</c:v>
                </c:pt>
                <c:pt idx="16">
                  <c:v>Vöcklabruck </c:v>
                </c:pt>
                <c:pt idx="17">
                  <c:v>Wels Land </c:v>
                </c:pt>
              </c:strCache>
            </c:strRef>
          </c:cat>
          <c:val>
            <c:numRef>
              <c:f>'Diagramm C'!$I$27:$Z$27</c:f>
              <c:numCache>
                <c:formatCode>0.0%</c:formatCode>
                <c:ptCount val="18"/>
                <c:pt idx="0">
                  <c:v>0.13431468663042295</c:v>
                </c:pt>
                <c:pt idx="1">
                  <c:v>2.7023643300640419E-2</c:v>
                </c:pt>
                <c:pt idx="2">
                  <c:v>4.1443326387326861E-2</c:v>
                </c:pt>
                <c:pt idx="3">
                  <c:v>6.9195522301490633E-2</c:v>
                </c:pt>
                <c:pt idx="4">
                  <c:v>2.2451445151305524E-2</c:v>
                </c:pt>
                <c:pt idx="5">
                  <c:v>4.6056549829462098E-2</c:v>
                </c:pt>
                <c:pt idx="6">
                  <c:v>7.0310985866079298E-2</c:v>
                </c:pt>
                <c:pt idx="7">
                  <c:v>4.424719295044003E-2</c:v>
                </c:pt>
                <c:pt idx="8">
                  <c:v>3.9297279174288179E-2</c:v>
                </c:pt>
                <c:pt idx="9">
                  <c:v>9.8401286779528668E-2</c:v>
                </c:pt>
                <c:pt idx="10">
                  <c:v>4.6498632726017536E-2</c:v>
                </c:pt>
                <c:pt idx="11">
                  <c:v>4.1416447747216291E-2</c:v>
                </c:pt>
                <c:pt idx="12">
                  <c:v>3.973087407922974E-2</c:v>
                </c:pt>
                <c:pt idx="13">
                  <c:v>3.991195123365885E-2</c:v>
                </c:pt>
                <c:pt idx="14">
                  <c:v>4.1520425644486131E-2</c:v>
                </c:pt>
                <c:pt idx="15">
                  <c:v>5.7943274752044548E-2</c:v>
                </c:pt>
                <c:pt idx="16">
                  <c:v>9.2176759596028182E-2</c:v>
                </c:pt>
                <c:pt idx="17">
                  <c:v>4.805971585033407E-2</c:v>
                </c:pt>
              </c:numCache>
            </c:numRef>
          </c:val>
          <c:extLst>
            <c:ext xmlns:c16="http://schemas.microsoft.com/office/drawing/2014/chart" uri="{C3380CC4-5D6E-409C-BE32-E72D297353CC}">
              <c16:uniqueId val="{00000001-16D4-45BA-932C-A005B2A88284}"/>
            </c:ext>
          </c:extLst>
        </c:ser>
        <c:dLbls>
          <c:dLblPos val="outEnd"/>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Personenanzahl 2011</a:t>
            </a:r>
          </a:p>
        </c:rich>
      </c:tx>
      <c:layout>
        <c:manualLayout>
          <c:xMode val="edge"/>
          <c:yMode val="edge"/>
          <c:x val="0.36647902805598703"/>
          <c:y val="1.666662428114149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v>Personenanzahl</c:v>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'Diagramm D'!$C$3:$F$3</c:f>
              <c:strCache>
                <c:ptCount val="4"/>
                <c:pt idx="0">
                  <c:v>Weißenkirchen im Attergau &lt;41748&gt;</c:v>
                </c:pt>
                <c:pt idx="1">
                  <c:v>Pöndorf &lt;41726&gt;</c:v>
                </c:pt>
                <c:pt idx="2">
                  <c:v>Vöcklabruck &lt;41746&gt;</c:v>
                </c:pt>
                <c:pt idx="3">
                  <c:v>Stadt Linz &lt;40101&gt;</c:v>
                </c:pt>
              </c:strCache>
            </c:strRef>
          </c:cat>
          <c:val>
            <c:numRef>
              <c:f>'Diagramm D'!$C$5:$F$5</c:f>
              <c:numCache>
                <c:formatCode>General</c:formatCode>
                <c:ptCount val="4"/>
                <c:pt idx="0" formatCode="0">
                  <c:v>930</c:v>
                </c:pt>
                <c:pt idx="1">
                  <c:v>2282</c:v>
                </c:pt>
                <c:pt idx="2" formatCode="0">
                  <c:v>11909</c:v>
                </c:pt>
                <c:pt idx="3" formatCode="0">
                  <c:v>189889</c:v>
                </c:pt>
              </c:numCache>
            </c:numRef>
          </c:val>
          <c:extLst>
            <c:ext xmlns:c16="http://schemas.microsoft.com/office/drawing/2014/chart" uri="{C3380CC4-5D6E-409C-BE32-E72D297353CC}">
              <c16:uniqueId val="{00000001-194F-402C-8C92-419DC13B1243}"/>
            </c:ext>
          </c:extLst>
        </c:ser>
        <c:dLbls>
          <c:showLegendKey val="0"/>
          <c:showVal val="0"/>
          <c:showCatName val="0"/>
          <c:showSerName val="0"/>
          <c:showPercent val="0"/>
          <c:showBubbleSize val="0"/>
        </c:dLbls>
        <c:gapWidth val="219"/>
        <c:overlap val="-27"/>
        <c:axId val="411696648"/>
        <c:axId val="185902600"/>
      </c:barChart>
      <c:catAx>
        <c:axId val="411696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85902600"/>
        <c:crosses val="autoZero"/>
        <c:auto val="1"/>
        <c:lblAlgn val="ctr"/>
        <c:lblOffset val="100"/>
        <c:noMultiLvlLbl val="0"/>
      </c:catAx>
      <c:valAx>
        <c:axId val="1859026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411696648"/>
        <c:crosses val="autoZero"/>
        <c:crossBetween val="between"/>
        <c:majorUnit val="40000"/>
        <c:minorUnit val="8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Personenanzahl 2011</a:t>
            </a:r>
          </a:p>
        </c:rich>
      </c:tx>
      <c:layout>
        <c:manualLayout>
          <c:xMode val="edge"/>
          <c:yMode val="edge"/>
          <c:x val="0.36647902805598703"/>
          <c:y val="1.666662428114149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v>Personenanzahl</c:v>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'Diagramm D'!$C$3:$F$3</c:f>
              <c:strCache>
                <c:ptCount val="4"/>
                <c:pt idx="0">
                  <c:v>Weißenkirchen im Attergau &lt;41748&gt;</c:v>
                </c:pt>
                <c:pt idx="1">
                  <c:v>Pöndorf &lt;41726&gt;</c:v>
                </c:pt>
                <c:pt idx="2">
                  <c:v>Vöcklabruck &lt;41746&gt;</c:v>
                </c:pt>
                <c:pt idx="3">
                  <c:v>Stadt Linz &lt;40101&gt;</c:v>
                </c:pt>
              </c:strCache>
            </c:strRef>
          </c:cat>
          <c:val>
            <c:numRef>
              <c:f>'Diagramm D'!$C$5:$F$5</c:f>
              <c:numCache>
                <c:formatCode>General</c:formatCode>
                <c:ptCount val="4"/>
                <c:pt idx="0" formatCode="0">
                  <c:v>930</c:v>
                </c:pt>
                <c:pt idx="1">
                  <c:v>2282</c:v>
                </c:pt>
                <c:pt idx="2" formatCode="0">
                  <c:v>11909</c:v>
                </c:pt>
                <c:pt idx="3" formatCode="0">
                  <c:v>189889</c:v>
                </c:pt>
              </c:numCache>
            </c:numRef>
          </c:val>
          <c:extLst>
            <c:ext xmlns:c16="http://schemas.microsoft.com/office/drawing/2014/chart" uri="{C3380CC4-5D6E-409C-BE32-E72D297353CC}">
              <c16:uniqueId val="{00000000-4D10-4537-8CD9-C88CBF9C58C8}"/>
            </c:ext>
          </c:extLst>
        </c:ser>
        <c:dLbls>
          <c:showLegendKey val="0"/>
          <c:showVal val="0"/>
          <c:showCatName val="0"/>
          <c:showSerName val="0"/>
          <c:showPercent val="0"/>
          <c:showBubbleSize val="0"/>
        </c:dLbls>
        <c:gapWidth val="219"/>
        <c:overlap val="-27"/>
        <c:axId val="411696648"/>
        <c:axId val="185902600"/>
      </c:barChart>
      <c:catAx>
        <c:axId val="411696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85902600"/>
        <c:crosses val="autoZero"/>
        <c:auto val="1"/>
        <c:lblAlgn val="ctr"/>
        <c:lblOffset val="100"/>
        <c:noMultiLvlLbl val="0"/>
      </c:catAx>
      <c:valAx>
        <c:axId val="185902600"/>
        <c:scaling>
          <c:logBase val="10"/>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411696648"/>
        <c:crosses val="autoZero"/>
        <c:crossBetween val="between"/>
        <c:majorUnit val="40000"/>
        <c:minorUnit val="8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b="1"/>
              <a:t>Bevölkerungsentwicklung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3"/>
          <c:order val="3"/>
          <c:tx>
            <c:strRef>
              <c:f>'Diagramm D'!$F$8</c:f>
              <c:strCache>
                <c:ptCount val="1"/>
                <c:pt idx="0">
                  <c:v>Stadt Linz &lt;40101&gt;</c:v>
                </c:pt>
              </c:strCache>
            </c:strRef>
          </c:tx>
          <c:spPr>
            <a:solidFill>
              <a:schemeClr val="accent4"/>
            </a:solidFill>
            <a:ln>
              <a:noFill/>
            </a:ln>
            <a:effectLst/>
          </c:spPr>
          <c:invertIfNegative val="0"/>
          <c:val>
            <c:numRef>
              <c:f>'Diagramm D'!$F$9:$F$23</c:f>
              <c:numCache>
                <c:formatCode>General</c:formatCode>
                <c:ptCount val="15"/>
                <c:pt idx="0">
                  <c:v>49635</c:v>
                </c:pt>
                <c:pt idx="1">
                  <c:v>56569</c:v>
                </c:pt>
                <c:pt idx="2">
                  <c:v>65090</c:v>
                </c:pt>
                <c:pt idx="3">
                  <c:v>83356</c:v>
                </c:pt>
                <c:pt idx="4">
                  <c:v>97852</c:v>
                </c:pt>
                <c:pt idx="5">
                  <c:v>107463</c:v>
                </c:pt>
                <c:pt idx="6">
                  <c:v>115338</c:v>
                </c:pt>
                <c:pt idx="7">
                  <c:v>128177</c:v>
                </c:pt>
                <c:pt idx="8">
                  <c:v>184685</c:v>
                </c:pt>
                <c:pt idx="9">
                  <c:v>195978</c:v>
                </c:pt>
                <c:pt idx="10">
                  <c:v>204889</c:v>
                </c:pt>
                <c:pt idx="11">
                  <c:v>199910</c:v>
                </c:pt>
                <c:pt idx="12">
                  <c:v>203044</c:v>
                </c:pt>
                <c:pt idx="13">
                  <c:v>183504</c:v>
                </c:pt>
                <c:pt idx="14">
                  <c:v>189889</c:v>
                </c:pt>
              </c:numCache>
            </c:numRef>
          </c:val>
          <c:extLst>
            <c:ext xmlns:c16="http://schemas.microsoft.com/office/drawing/2014/chart" uri="{C3380CC4-5D6E-409C-BE32-E72D297353CC}">
              <c16:uniqueId val="{00000003-16AB-413A-B597-AE6E962E2531}"/>
            </c:ext>
          </c:extLst>
        </c:ser>
        <c:dLbls>
          <c:showLegendKey val="0"/>
          <c:showVal val="0"/>
          <c:showCatName val="0"/>
          <c:showSerName val="0"/>
          <c:showPercent val="0"/>
          <c:showBubbleSize val="0"/>
        </c:dLbls>
        <c:gapWidth val="150"/>
        <c:axId val="1410177055"/>
        <c:axId val="1499809727"/>
      </c:barChart>
      <c:lineChart>
        <c:grouping val="standard"/>
        <c:varyColors val="0"/>
        <c:ser>
          <c:idx val="0"/>
          <c:order val="0"/>
          <c:tx>
            <c:strRef>
              <c:f>'Diagramm D'!$C$8</c:f>
              <c:strCache>
                <c:ptCount val="1"/>
                <c:pt idx="0">
                  <c:v>Weißenkirchen im Attergau &lt;41748&gt;</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'Diagramm D'!$B$9:$B$23</c:f>
              <c:numCache>
                <c:formatCode>General</c:formatCode>
                <c:ptCount val="15"/>
                <c:pt idx="0">
                  <c:v>1869</c:v>
                </c:pt>
                <c:pt idx="1">
                  <c:v>1880</c:v>
                </c:pt>
                <c:pt idx="2">
                  <c:v>1890</c:v>
                </c:pt>
                <c:pt idx="3">
                  <c:v>1900</c:v>
                </c:pt>
                <c:pt idx="4">
                  <c:v>1910</c:v>
                </c:pt>
                <c:pt idx="5">
                  <c:v>1923</c:v>
                </c:pt>
                <c:pt idx="6">
                  <c:v>1934</c:v>
                </c:pt>
                <c:pt idx="7">
                  <c:v>1939</c:v>
                </c:pt>
                <c:pt idx="8">
                  <c:v>1951</c:v>
                </c:pt>
                <c:pt idx="9">
                  <c:v>1961</c:v>
                </c:pt>
                <c:pt idx="10">
                  <c:v>1971</c:v>
                </c:pt>
                <c:pt idx="11">
                  <c:v>1981</c:v>
                </c:pt>
                <c:pt idx="12">
                  <c:v>1991</c:v>
                </c:pt>
                <c:pt idx="13">
                  <c:v>2001</c:v>
                </c:pt>
                <c:pt idx="14">
                  <c:v>2011</c:v>
                </c:pt>
              </c:numCache>
            </c:numRef>
          </c:cat>
          <c:val>
            <c:numRef>
              <c:f>'Diagramm D'!$C$9:$C$23</c:f>
              <c:numCache>
                <c:formatCode>General</c:formatCode>
                <c:ptCount val="15"/>
                <c:pt idx="0">
                  <c:v>1028</c:v>
                </c:pt>
                <c:pt idx="1">
                  <c:v>1074</c:v>
                </c:pt>
                <c:pt idx="2">
                  <c:v>1122</c:v>
                </c:pt>
                <c:pt idx="3">
                  <c:v>1090</c:v>
                </c:pt>
                <c:pt idx="4">
                  <c:v>1069</c:v>
                </c:pt>
                <c:pt idx="5">
                  <c:v>1021</c:v>
                </c:pt>
                <c:pt idx="6">
                  <c:v>1027</c:v>
                </c:pt>
                <c:pt idx="7">
                  <c:v>969</c:v>
                </c:pt>
                <c:pt idx="8">
                  <c:v>1060</c:v>
                </c:pt>
                <c:pt idx="9">
                  <c:v>923</c:v>
                </c:pt>
                <c:pt idx="10">
                  <c:v>865</c:v>
                </c:pt>
                <c:pt idx="11">
                  <c:v>856</c:v>
                </c:pt>
                <c:pt idx="12">
                  <c:v>921</c:v>
                </c:pt>
                <c:pt idx="13">
                  <c:v>962</c:v>
                </c:pt>
                <c:pt idx="14">
                  <c:v>930</c:v>
                </c:pt>
              </c:numCache>
            </c:numRef>
          </c:val>
          <c:smooth val="0"/>
          <c:extLst>
            <c:ext xmlns:c16="http://schemas.microsoft.com/office/drawing/2014/chart" uri="{C3380CC4-5D6E-409C-BE32-E72D297353CC}">
              <c16:uniqueId val="{00000000-16AB-413A-B597-AE6E962E2531}"/>
            </c:ext>
          </c:extLst>
        </c:ser>
        <c:ser>
          <c:idx val="1"/>
          <c:order val="1"/>
          <c:tx>
            <c:strRef>
              <c:f>'Diagramm D'!$D$8</c:f>
              <c:strCache>
                <c:ptCount val="1"/>
                <c:pt idx="0">
                  <c:v>Pöndorf &lt;41726&gt;</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'Diagramm D'!$B$9:$B$23</c:f>
              <c:numCache>
                <c:formatCode>General</c:formatCode>
                <c:ptCount val="15"/>
                <c:pt idx="0">
                  <c:v>1869</c:v>
                </c:pt>
                <c:pt idx="1">
                  <c:v>1880</c:v>
                </c:pt>
                <c:pt idx="2">
                  <c:v>1890</c:v>
                </c:pt>
                <c:pt idx="3">
                  <c:v>1900</c:v>
                </c:pt>
                <c:pt idx="4">
                  <c:v>1910</c:v>
                </c:pt>
                <c:pt idx="5">
                  <c:v>1923</c:v>
                </c:pt>
                <c:pt idx="6">
                  <c:v>1934</c:v>
                </c:pt>
                <c:pt idx="7">
                  <c:v>1939</c:v>
                </c:pt>
                <c:pt idx="8">
                  <c:v>1951</c:v>
                </c:pt>
                <c:pt idx="9">
                  <c:v>1961</c:v>
                </c:pt>
                <c:pt idx="10">
                  <c:v>1971</c:v>
                </c:pt>
                <c:pt idx="11">
                  <c:v>1981</c:v>
                </c:pt>
                <c:pt idx="12">
                  <c:v>1991</c:v>
                </c:pt>
                <c:pt idx="13">
                  <c:v>2001</c:v>
                </c:pt>
                <c:pt idx="14">
                  <c:v>2011</c:v>
                </c:pt>
              </c:numCache>
            </c:numRef>
          </c:cat>
          <c:val>
            <c:numRef>
              <c:f>'Diagramm D'!$D$9:$D$23</c:f>
              <c:numCache>
                <c:formatCode>General</c:formatCode>
                <c:ptCount val="15"/>
                <c:pt idx="0">
                  <c:v>1585</c:v>
                </c:pt>
                <c:pt idx="1">
                  <c:v>1508</c:v>
                </c:pt>
                <c:pt idx="2">
                  <c:v>1561</c:v>
                </c:pt>
                <c:pt idx="3">
                  <c:v>1588</c:v>
                </c:pt>
                <c:pt idx="4">
                  <c:v>1566</c:v>
                </c:pt>
                <c:pt idx="5">
                  <c:v>1561</c:v>
                </c:pt>
                <c:pt idx="6">
                  <c:v>1604</c:v>
                </c:pt>
                <c:pt idx="7">
                  <c:v>1598</c:v>
                </c:pt>
                <c:pt idx="8">
                  <c:v>1746</c:v>
                </c:pt>
                <c:pt idx="9">
                  <c:v>1710</c:v>
                </c:pt>
                <c:pt idx="10">
                  <c:v>1847</c:v>
                </c:pt>
                <c:pt idx="11">
                  <c:v>1912</c:v>
                </c:pt>
                <c:pt idx="12">
                  <c:v>2125</c:v>
                </c:pt>
                <c:pt idx="13">
                  <c:v>2234</c:v>
                </c:pt>
                <c:pt idx="14">
                  <c:v>2282</c:v>
                </c:pt>
              </c:numCache>
            </c:numRef>
          </c:val>
          <c:smooth val="0"/>
          <c:extLst>
            <c:ext xmlns:c16="http://schemas.microsoft.com/office/drawing/2014/chart" uri="{C3380CC4-5D6E-409C-BE32-E72D297353CC}">
              <c16:uniqueId val="{00000001-16AB-413A-B597-AE6E962E2531}"/>
            </c:ext>
          </c:extLst>
        </c:ser>
        <c:ser>
          <c:idx val="2"/>
          <c:order val="2"/>
          <c:tx>
            <c:strRef>
              <c:f>'Diagramm D'!$E$8</c:f>
              <c:strCache>
                <c:ptCount val="1"/>
                <c:pt idx="0">
                  <c:v>Vöcklabruck &lt;41746&gt;</c:v>
                </c:pt>
              </c:strCache>
            </c:strRef>
          </c:tx>
          <c:spPr>
            <a:ln w="28575" cap="rnd">
              <a:solidFill>
                <a:schemeClr val="accent3"/>
              </a:solidFill>
              <a:round/>
            </a:ln>
            <a:effectLst/>
          </c:spPr>
          <c:marker>
            <c:symbol val="none"/>
          </c:marker>
          <c:cat>
            <c:numRef>
              <c:f>'Diagramm D'!$B$9:$B$23</c:f>
              <c:numCache>
                <c:formatCode>General</c:formatCode>
                <c:ptCount val="15"/>
                <c:pt idx="0">
                  <c:v>1869</c:v>
                </c:pt>
                <c:pt idx="1">
                  <c:v>1880</c:v>
                </c:pt>
                <c:pt idx="2">
                  <c:v>1890</c:v>
                </c:pt>
                <c:pt idx="3">
                  <c:v>1900</c:v>
                </c:pt>
                <c:pt idx="4">
                  <c:v>1910</c:v>
                </c:pt>
                <c:pt idx="5">
                  <c:v>1923</c:v>
                </c:pt>
                <c:pt idx="6">
                  <c:v>1934</c:v>
                </c:pt>
                <c:pt idx="7">
                  <c:v>1939</c:v>
                </c:pt>
                <c:pt idx="8">
                  <c:v>1951</c:v>
                </c:pt>
                <c:pt idx="9">
                  <c:v>1961</c:v>
                </c:pt>
                <c:pt idx="10">
                  <c:v>1971</c:v>
                </c:pt>
                <c:pt idx="11">
                  <c:v>1981</c:v>
                </c:pt>
                <c:pt idx="12">
                  <c:v>1991</c:v>
                </c:pt>
                <c:pt idx="13">
                  <c:v>2001</c:v>
                </c:pt>
                <c:pt idx="14">
                  <c:v>2011</c:v>
                </c:pt>
              </c:numCache>
            </c:numRef>
          </c:cat>
          <c:val>
            <c:numRef>
              <c:f>'Diagramm D'!$E$9:$E$23</c:f>
              <c:numCache>
                <c:formatCode>General</c:formatCode>
                <c:ptCount val="15"/>
                <c:pt idx="0">
                  <c:v>2794</c:v>
                </c:pt>
                <c:pt idx="1">
                  <c:v>3076</c:v>
                </c:pt>
                <c:pt idx="2">
                  <c:v>3294</c:v>
                </c:pt>
                <c:pt idx="3">
                  <c:v>3562</c:v>
                </c:pt>
                <c:pt idx="4">
                  <c:v>4338</c:v>
                </c:pt>
                <c:pt idx="5">
                  <c:v>4520</c:v>
                </c:pt>
                <c:pt idx="6">
                  <c:v>5017</c:v>
                </c:pt>
                <c:pt idx="7">
                  <c:v>5546</c:v>
                </c:pt>
                <c:pt idx="8">
                  <c:v>8857</c:v>
                </c:pt>
                <c:pt idx="9">
                  <c:v>9353</c:v>
                </c:pt>
                <c:pt idx="10">
                  <c:v>10732</c:v>
                </c:pt>
                <c:pt idx="11">
                  <c:v>11019</c:v>
                </c:pt>
                <c:pt idx="12">
                  <c:v>11239</c:v>
                </c:pt>
                <c:pt idx="13">
                  <c:v>11697</c:v>
                </c:pt>
                <c:pt idx="14">
                  <c:v>11909</c:v>
                </c:pt>
              </c:numCache>
            </c:numRef>
          </c:val>
          <c:smooth val="0"/>
          <c:extLst>
            <c:ext xmlns:c16="http://schemas.microsoft.com/office/drawing/2014/chart" uri="{C3380CC4-5D6E-409C-BE32-E72D297353CC}">
              <c16:uniqueId val="{00000002-16AB-413A-B597-AE6E962E2531}"/>
            </c:ext>
          </c:extLst>
        </c:ser>
        <c:dLbls>
          <c:showLegendKey val="0"/>
          <c:showVal val="0"/>
          <c:showCatName val="0"/>
          <c:showSerName val="0"/>
          <c:showPercent val="0"/>
          <c:showBubbleSize val="0"/>
        </c:dLbls>
        <c:marker val="1"/>
        <c:smooth val="0"/>
        <c:axId val="1294342031"/>
        <c:axId val="1499815007"/>
      </c:lineChart>
      <c:catAx>
        <c:axId val="1294342031"/>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Personenanzahl</a:t>
                </a:r>
              </a:p>
            </c:rich>
          </c:tx>
          <c:layout>
            <c:manualLayout>
              <c:xMode val="edge"/>
              <c:yMode val="edge"/>
              <c:x val="0.55292379684272241"/>
              <c:y val="0.7154848352289296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499815007"/>
        <c:crosses val="autoZero"/>
        <c:auto val="1"/>
        <c:lblAlgn val="ctr"/>
        <c:lblOffset val="100"/>
        <c:noMultiLvlLbl val="0"/>
      </c:catAx>
      <c:valAx>
        <c:axId val="149981500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Einwohner Pöndorf, Vöcklabruck,</a:t>
                </a:r>
                <a:br>
                  <a:rPr lang="de-DE"/>
                </a:br>
                <a:r>
                  <a:rPr lang="de-DE"/>
                  <a:t> Weißenkirchen im Attergau</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294342031"/>
        <c:crosses val="autoZero"/>
        <c:crossBetween val="between"/>
      </c:valAx>
      <c:valAx>
        <c:axId val="1499809727"/>
        <c:scaling>
          <c:orientation val="minMax"/>
          <c:min val="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Einwohner Linz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410177055"/>
        <c:crosses val="max"/>
        <c:crossBetween val="between"/>
      </c:valAx>
      <c:catAx>
        <c:axId val="1410177055"/>
        <c:scaling>
          <c:orientation val="minMax"/>
        </c:scaling>
        <c:delete val="1"/>
        <c:axPos val="b"/>
        <c:majorTickMark val="none"/>
        <c:minorTickMark val="none"/>
        <c:tickLblPos val="nextTo"/>
        <c:crossAx val="1499809727"/>
        <c:crosses val="autoZero"/>
        <c:auto val="1"/>
        <c:lblAlgn val="ctr"/>
        <c:lblOffset val="100"/>
        <c:noMultiLvlLbl val="0"/>
      </c:catAx>
      <c:spPr>
        <a:noFill/>
        <a:ln>
          <a:noFill/>
        </a:ln>
        <a:effectLst/>
      </c:spPr>
    </c:plotArea>
    <c:legend>
      <c:legendPos val="b"/>
      <c:layout>
        <c:manualLayout>
          <c:xMode val="edge"/>
          <c:yMode val="edge"/>
          <c:x val="0.32438270894635041"/>
          <c:y val="0.79050816564596094"/>
          <c:w val="0.67134570600386856"/>
          <c:h val="0.2094918343540390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dk1">
                    <a:lumMod val="50000"/>
                    <a:lumOff val="50000"/>
                  </a:schemeClr>
                </a:solidFill>
                <a:latin typeface="+mn-lt"/>
                <a:ea typeface="+mn-ea"/>
                <a:cs typeface="+mn-cs"/>
              </a:defRPr>
            </a:pPr>
            <a:r>
              <a:rPr lang="de-DE" b="1"/>
              <a:t>Relative Bevölerungsentwicklung seit 1869</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dk1">
                  <a:lumMod val="50000"/>
                  <a:lumOff val="50000"/>
                </a:schemeClr>
              </a:solidFill>
              <a:latin typeface="+mn-lt"/>
              <a:ea typeface="+mn-ea"/>
              <a:cs typeface="+mn-cs"/>
            </a:defRPr>
          </a:pPr>
          <a:endParaRPr lang="de-DE"/>
        </a:p>
      </c:txPr>
    </c:title>
    <c:autoTitleDeleted val="0"/>
    <c:plotArea>
      <c:layout/>
      <c:lineChart>
        <c:grouping val="standard"/>
        <c:varyColors val="0"/>
        <c:ser>
          <c:idx val="0"/>
          <c:order val="0"/>
          <c:tx>
            <c:v>Weißenkirchen im Attergau</c:v>
          </c:tx>
          <c:spPr>
            <a:ln w="22225" cap="rnd" cmpd="sng" algn="ctr">
              <a:solidFill>
                <a:schemeClr val="accent1"/>
              </a:solidFill>
              <a:round/>
            </a:ln>
            <a:effectLst/>
          </c:spPr>
          <c:marker>
            <c:symbol val="circle"/>
            <c:size val="4"/>
            <c:spPr>
              <a:solidFill>
                <a:schemeClr val="accent1"/>
              </a:solidFill>
              <a:ln w="9525" cap="flat" cmpd="sng" algn="ctr">
                <a:solidFill>
                  <a:schemeClr val="accent1"/>
                </a:solidFill>
                <a:round/>
              </a:ln>
              <a:effectLst/>
            </c:spPr>
          </c:marker>
          <c:cat>
            <c:numRef>
              <c:f>'Diagramm E'!$A$5:$A$19</c:f>
              <c:numCache>
                <c:formatCode>General</c:formatCode>
                <c:ptCount val="15"/>
                <c:pt idx="0">
                  <c:v>1869</c:v>
                </c:pt>
                <c:pt idx="1">
                  <c:v>1880</c:v>
                </c:pt>
                <c:pt idx="2">
                  <c:v>1890</c:v>
                </c:pt>
                <c:pt idx="3">
                  <c:v>1900</c:v>
                </c:pt>
                <c:pt idx="4">
                  <c:v>1910</c:v>
                </c:pt>
                <c:pt idx="5">
                  <c:v>1923</c:v>
                </c:pt>
                <c:pt idx="6">
                  <c:v>1934</c:v>
                </c:pt>
                <c:pt idx="7">
                  <c:v>1939</c:v>
                </c:pt>
                <c:pt idx="8">
                  <c:v>1951</c:v>
                </c:pt>
                <c:pt idx="9">
                  <c:v>1961</c:v>
                </c:pt>
                <c:pt idx="10">
                  <c:v>1971</c:v>
                </c:pt>
                <c:pt idx="11">
                  <c:v>1981</c:v>
                </c:pt>
                <c:pt idx="12">
                  <c:v>1991</c:v>
                </c:pt>
                <c:pt idx="13">
                  <c:v>2001</c:v>
                </c:pt>
                <c:pt idx="14">
                  <c:v>2011</c:v>
                </c:pt>
              </c:numCache>
            </c:numRef>
          </c:cat>
          <c:val>
            <c:numRef>
              <c:f>'Diagramm E'!$F$5:$F$19</c:f>
              <c:numCache>
                <c:formatCode>0.0</c:formatCode>
                <c:ptCount val="15"/>
                <c:pt idx="0">
                  <c:v>110.53763440860216</c:v>
                </c:pt>
                <c:pt idx="1">
                  <c:v>115.48387096774194</c:v>
                </c:pt>
                <c:pt idx="2">
                  <c:v>120.64516129032259</c:v>
                </c:pt>
                <c:pt idx="3">
                  <c:v>117.20430107526883</c:v>
                </c:pt>
                <c:pt idx="4">
                  <c:v>114.94623655913978</c:v>
                </c:pt>
                <c:pt idx="5">
                  <c:v>109.78494623655915</c:v>
                </c:pt>
                <c:pt idx="6">
                  <c:v>110.43010752688171</c:v>
                </c:pt>
                <c:pt idx="7">
                  <c:v>104.19354838709678</c:v>
                </c:pt>
                <c:pt idx="8">
                  <c:v>113.97849462365592</c:v>
                </c:pt>
                <c:pt idx="9">
                  <c:v>99.247311827956992</c:v>
                </c:pt>
                <c:pt idx="10">
                  <c:v>93.010752688172033</c:v>
                </c:pt>
                <c:pt idx="11">
                  <c:v>92.043010752688176</c:v>
                </c:pt>
                <c:pt idx="12">
                  <c:v>99.032258064516128</c:v>
                </c:pt>
                <c:pt idx="13">
                  <c:v>103.44086021505376</c:v>
                </c:pt>
                <c:pt idx="14">
                  <c:v>100</c:v>
                </c:pt>
              </c:numCache>
            </c:numRef>
          </c:val>
          <c:smooth val="0"/>
          <c:extLst>
            <c:ext xmlns:c16="http://schemas.microsoft.com/office/drawing/2014/chart" uri="{C3380CC4-5D6E-409C-BE32-E72D297353CC}">
              <c16:uniqueId val="{00000000-F82E-4207-8F19-56CF3EFE0414}"/>
            </c:ext>
          </c:extLst>
        </c:ser>
        <c:ser>
          <c:idx val="1"/>
          <c:order val="1"/>
          <c:tx>
            <c:v>Pöndorf</c:v>
          </c:tx>
          <c:spPr>
            <a:ln w="22225" cap="rnd" cmpd="sng" algn="ctr">
              <a:solidFill>
                <a:schemeClr val="accent2"/>
              </a:solidFill>
              <a:round/>
            </a:ln>
            <a:effectLst/>
          </c:spPr>
          <c:marker>
            <c:symbol val="circle"/>
            <c:size val="4"/>
            <c:spPr>
              <a:solidFill>
                <a:schemeClr val="accent2"/>
              </a:solidFill>
              <a:ln w="9525" cap="flat" cmpd="sng" algn="ctr">
                <a:solidFill>
                  <a:schemeClr val="accent2"/>
                </a:solidFill>
                <a:round/>
              </a:ln>
              <a:effectLst/>
            </c:spPr>
          </c:marker>
          <c:cat>
            <c:numRef>
              <c:f>'Diagramm E'!$A$5:$A$19</c:f>
              <c:numCache>
                <c:formatCode>General</c:formatCode>
                <c:ptCount val="15"/>
                <c:pt idx="0">
                  <c:v>1869</c:v>
                </c:pt>
                <c:pt idx="1">
                  <c:v>1880</c:v>
                </c:pt>
                <c:pt idx="2">
                  <c:v>1890</c:v>
                </c:pt>
                <c:pt idx="3">
                  <c:v>1900</c:v>
                </c:pt>
                <c:pt idx="4">
                  <c:v>1910</c:v>
                </c:pt>
                <c:pt idx="5">
                  <c:v>1923</c:v>
                </c:pt>
                <c:pt idx="6">
                  <c:v>1934</c:v>
                </c:pt>
                <c:pt idx="7">
                  <c:v>1939</c:v>
                </c:pt>
                <c:pt idx="8">
                  <c:v>1951</c:v>
                </c:pt>
                <c:pt idx="9">
                  <c:v>1961</c:v>
                </c:pt>
                <c:pt idx="10">
                  <c:v>1971</c:v>
                </c:pt>
                <c:pt idx="11">
                  <c:v>1981</c:v>
                </c:pt>
                <c:pt idx="12">
                  <c:v>1991</c:v>
                </c:pt>
                <c:pt idx="13">
                  <c:v>2001</c:v>
                </c:pt>
                <c:pt idx="14">
                  <c:v>2011</c:v>
                </c:pt>
              </c:numCache>
            </c:numRef>
          </c:cat>
          <c:val>
            <c:numRef>
              <c:f>'Diagramm E'!$G$5:$G$19</c:f>
              <c:numCache>
                <c:formatCode>0.0</c:formatCode>
                <c:ptCount val="15"/>
                <c:pt idx="0">
                  <c:v>69.456617002629272</c:v>
                </c:pt>
                <c:pt idx="1">
                  <c:v>66.08238387379491</c:v>
                </c:pt>
                <c:pt idx="2">
                  <c:v>68.404907975460134</c:v>
                </c:pt>
                <c:pt idx="3">
                  <c:v>69.58808063102542</c:v>
                </c:pt>
                <c:pt idx="4">
                  <c:v>68.624014022787023</c:v>
                </c:pt>
                <c:pt idx="5">
                  <c:v>68.404907975460134</c:v>
                </c:pt>
                <c:pt idx="6">
                  <c:v>70.289219982471522</c:v>
                </c:pt>
                <c:pt idx="7">
                  <c:v>70.026292725679227</c:v>
                </c:pt>
                <c:pt idx="8">
                  <c:v>76.511831726555656</c:v>
                </c:pt>
                <c:pt idx="9">
                  <c:v>74.934268185801926</c:v>
                </c:pt>
                <c:pt idx="10">
                  <c:v>80.937773882559156</c:v>
                </c:pt>
                <c:pt idx="11">
                  <c:v>83.786152497808942</c:v>
                </c:pt>
                <c:pt idx="12">
                  <c:v>93.120070113935157</c:v>
                </c:pt>
                <c:pt idx="13">
                  <c:v>97.896581945661694</c:v>
                </c:pt>
                <c:pt idx="14">
                  <c:v>100</c:v>
                </c:pt>
              </c:numCache>
            </c:numRef>
          </c:val>
          <c:smooth val="0"/>
          <c:extLst>
            <c:ext xmlns:c16="http://schemas.microsoft.com/office/drawing/2014/chart" uri="{C3380CC4-5D6E-409C-BE32-E72D297353CC}">
              <c16:uniqueId val="{00000001-F82E-4207-8F19-56CF3EFE0414}"/>
            </c:ext>
          </c:extLst>
        </c:ser>
        <c:ser>
          <c:idx val="2"/>
          <c:order val="2"/>
          <c:tx>
            <c:v>Vöcklabruck</c:v>
          </c:tx>
          <c:spPr>
            <a:ln w="22225" cap="rnd" cmpd="sng" algn="ctr">
              <a:solidFill>
                <a:schemeClr val="accent3"/>
              </a:solidFill>
              <a:round/>
            </a:ln>
            <a:effectLst/>
          </c:spPr>
          <c:marker>
            <c:symbol val="circle"/>
            <c:size val="4"/>
            <c:spPr>
              <a:solidFill>
                <a:schemeClr val="accent3"/>
              </a:solidFill>
              <a:ln w="9525" cap="flat" cmpd="sng" algn="ctr">
                <a:solidFill>
                  <a:schemeClr val="accent3"/>
                </a:solidFill>
                <a:round/>
              </a:ln>
              <a:effectLst/>
            </c:spPr>
          </c:marker>
          <c:cat>
            <c:numRef>
              <c:f>'Diagramm E'!$A$5:$A$19</c:f>
              <c:numCache>
                <c:formatCode>General</c:formatCode>
                <c:ptCount val="15"/>
                <c:pt idx="0">
                  <c:v>1869</c:v>
                </c:pt>
                <c:pt idx="1">
                  <c:v>1880</c:v>
                </c:pt>
                <c:pt idx="2">
                  <c:v>1890</c:v>
                </c:pt>
                <c:pt idx="3">
                  <c:v>1900</c:v>
                </c:pt>
                <c:pt idx="4">
                  <c:v>1910</c:v>
                </c:pt>
                <c:pt idx="5">
                  <c:v>1923</c:v>
                </c:pt>
                <c:pt idx="6">
                  <c:v>1934</c:v>
                </c:pt>
                <c:pt idx="7">
                  <c:v>1939</c:v>
                </c:pt>
                <c:pt idx="8">
                  <c:v>1951</c:v>
                </c:pt>
                <c:pt idx="9">
                  <c:v>1961</c:v>
                </c:pt>
                <c:pt idx="10">
                  <c:v>1971</c:v>
                </c:pt>
                <c:pt idx="11">
                  <c:v>1981</c:v>
                </c:pt>
                <c:pt idx="12">
                  <c:v>1991</c:v>
                </c:pt>
                <c:pt idx="13">
                  <c:v>2001</c:v>
                </c:pt>
                <c:pt idx="14">
                  <c:v>2011</c:v>
                </c:pt>
              </c:numCache>
            </c:numRef>
          </c:cat>
          <c:val>
            <c:numRef>
              <c:f>'Diagramm E'!$H$5:$H$19</c:f>
              <c:numCache>
                <c:formatCode>0.0</c:formatCode>
                <c:ptCount val="15"/>
                <c:pt idx="0">
                  <c:v>23.461247795784701</c:v>
                </c:pt>
                <c:pt idx="1">
                  <c:v>25.8292048030901</c:v>
                </c:pt>
                <c:pt idx="2">
                  <c:v>27.659753127886471</c:v>
                </c:pt>
                <c:pt idx="3">
                  <c:v>29.910151985893023</c:v>
                </c:pt>
                <c:pt idx="4">
                  <c:v>36.426232261314972</c:v>
                </c:pt>
                <c:pt idx="5">
                  <c:v>37.954488202200018</c:v>
                </c:pt>
                <c:pt idx="6">
                  <c:v>42.12780250230918</c:v>
                </c:pt>
                <c:pt idx="7">
                  <c:v>46.569821143672854</c:v>
                </c:pt>
                <c:pt idx="8">
                  <c:v>74.372323452850793</c:v>
                </c:pt>
                <c:pt idx="9">
                  <c:v>78.537240742295751</c:v>
                </c:pt>
                <c:pt idx="10">
                  <c:v>90.116718448232419</c:v>
                </c:pt>
                <c:pt idx="11">
                  <c:v>92.526660508858853</c:v>
                </c:pt>
                <c:pt idx="12">
                  <c:v>94.37400285498363</c:v>
                </c:pt>
                <c:pt idx="13">
                  <c:v>98.219833739188843</c:v>
                </c:pt>
                <c:pt idx="14">
                  <c:v>100</c:v>
                </c:pt>
              </c:numCache>
            </c:numRef>
          </c:val>
          <c:smooth val="0"/>
          <c:extLst>
            <c:ext xmlns:c16="http://schemas.microsoft.com/office/drawing/2014/chart" uri="{C3380CC4-5D6E-409C-BE32-E72D297353CC}">
              <c16:uniqueId val="{00000002-F82E-4207-8F19-56CF3EFE0414}"/>
            </c:ext>
          </c:extLst>
        </c:ser>
        <c:dLbls>
          <c:showLegendKey val="0"/>
          <c:showVal val="0"/>
          <c:showCatName val="0"/>
          <c:showSerName val="0"/>
          <c:showPercent val="0"/>
          <c:showBubbleSize val="0"/>
        </c:dLbls>
        <c:dropLines>
          <c:spPr>
            <a:ln w="9525" cap="flat" cmpd="sng" algn="ctr">
              <a:solidFill>
                <a:schemeClr val="dk1">
                  <a:lumMod val="35000"/>
                  <a:lumOff val="65000"/>
                  <a:alpha val="33000"/>
                </a:schemeClr>
              </a:solidFill>
              <a:round/>
            </a:ln>
            <a:effectLst/>
          </c:spPr>
        </c:dropLines>
        <c:marker val="1"/>
        <c:smooth val="0"/>
        <c:axId val="1578262016"/>
        <c:axId val="1700789520"/>
      </c:lineChart>
      <c:catAx>
        <c:axId val="157826201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chemeClr val="dk1">
                    <a:lumMod val="65000"/>
                    <a:lumOff val="35000"/>
                  </a:schemeClr>
                </a:solidFill>
                <a:latin typeface="+mn-lt"/>
                <a:ea typeface="+mn-ea"/>
                <a:cs typeface="+mn-cs"/>
              </a:defRPr>
            </a:pPr>
            <a:endParaRPr lang="de-DE"/>
          </a:p>
        </c:txPr>
        <c:crossAx val="1700789520"/>
        <c:crosses val="autoZero"/>
        <c:auto val="1"/>
        <c:lblAlgn val="ctr"/>
        <c:lblOffset val="100"/>
        <c:noMultiLvlLbl val="0"/>
      </c:catAx>
      <c:valAx>
        <c:axId val="1700789520"/>
        <c:scaling>
          <c:orientation val="minMax"/>
        </c:scaling>
        <c:delete val="0"/>
        <c:axPos val="l"/>
        <c:title>
          <c:tx>
            <c:rich>
              <a:bodyPr rot="-5400000" spcFirstLastPara="1" vertOverflow="ellipsis" vert="horz" wrap="square" anchor="ctr" anchorCtr="1"/>
              <a:lstStyle/>
              <a:p>
                <a:pPr>
                  <a:defRPr sz="900" b="0" i="0" u="none" strike="noStrike" kern="1200" cap="all" baseline="0">
                    <a:solidFill>
                      <a:schemeClr val="dk1">
                        <a:lumMod val="65000"/>
                        <a:lumOff val="35000"/>
                      </a:schemeClr>
                    </a:solidFill>
                    <a:latin typeface="+mn-lt"/>
                    <a:ea typeface="+mn-ea"/>
                    <a:cs typeface="+mn-cs"/>
                  </a:defRPr>
                </a:pPr>
                <a:r>
                  <a:rPr lang="de-DE"/>
                  <a:t>in Prozent %</a:t>
                </a:r>
              </a:p>
            </c:rich>
          </c:tx>
          <c:overlay val="0"/>
          <c:spPr>
            <a:noFill/>
            <a:ln>
              <a:noFill/>
            </a:ln>
            <a:effectLst/>
          </c:spPr>
          <c:txPr>
            <a:bodyPr rot="-5400000" spcFirstLastPara="1" vertOverflow="ellipsis" vert="horz" wrap="square" anchor="ctr" anchorCtr="1"/>
            <a:lstStyle/>
            <a:p>
              <a:pPr>
                <a:defRPr sz="900" b="0" i="0" u="none" strike="noStrike" kern="1200" cap="all" baseline="0">
                  <a:solidFill>
                    <a:schemeClr val="dk1">
                      <a:lumMod val="65000"/>
                      <a:lumOff val="35000"/>
                    </a:schemeClr>
                  </a:solidFill>
                  <a:latin typeface="+mn-lt"/>
                  <a:ea typeface="+mn-ea"/>
                  <a:cs typeface="+mn-cs"/>
                </a:defRPr>
              </a:pPr>
              <a:endParaRPr lang="de-DE"/>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dk1">
                    <a:lumMod val="65000"/>
                    <a:lumOff val="35000"/>
                  </a:schemeClr>
                </a:solidFill>
                <a:latin typeface="+mn-lt"/>
                <a:ea typeface="+mn-ea"/>
                <a:cs typeface="+mn-cs"/>
              </a:defRPr>
            </a:pPr>
            <a:endParaRPr lang="de-DE"/>
          </a:p>
        </c:txPr>
        <c:crossAx val="1578262016"/>
        <c:crosses val="autoZero"/>
        <c:crossBetween val="between"/>
      </c:valAx>
      <c:spPr>
        <a:gradFill>
          <a:gsLst>
            <a:gs pos="100000">
              <a:schemeClr val="lt1">
                <a:lumMod val="95000"/>
              </a:schemeClr>
            </a:gs>
            <a:gs pos="0">
              <a:schemeClr val="lt1"/>
            </a:gs>
          </a:gsLst>
          <a:lin ang="5400000" scaled="0"/>
        </a:gradFill>
        <a:ln>
          <a:noFill/>
        </a:ln>
        <a:effectLst/>
      </c:spPr>
    </c:plotArea>
    <c:legend>
      <c:legendPos val="b"/>
      <c:layout>
        <c:manualLayout>
          <c:xMode val="edge"/>
          <c:yMode val="edge"/>
          <c:x val="0.37547637795275585"/>
          <c:y val="0.87557815689705432"/>
          <c:w val="0.61849168853893255"/>
          <c:h val="0.1244218431029454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b="1"/>
              <a:t>Bevölkerungsdichte</a:t>
            </a:r>
            <a:r>
              <a:rPr lang="de-DE" baseline="0"/>
              <a:t> </a:t>
            </a:r>
            <a:r>
              <a:rPr lang="de-DE" b="1" baseline="0"/>
              <a:t>der OÖ-Bezirke</a:t>
            </a:r>
            <a:endParaRPr lang="de-DE"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0.15070603674540684"/>
          <c:y val="0.17171296296296296"/>
          <c:w val="0.81873840769903761"/>
          <c:h val="0.54692257217847773"/>
        </c:manualLayout>
      </c:layout>
      <c:barChart>
        <c:barDir val="col"/>
        <c:grouping val="clustered"/>
        <c:varyColors val="0"/>
        <c:ser>
          <c:idx val="0"/>
          <c:order val="0"/>
          <c:spPr>
            <a:solidFill>
              <a:schemeClr val="accent1"/>
            </a:solidFill>
            <a:ln>
              <a:noFill/>
            </a:ln>
            <a:effectLst/>
          </c:spPr>
          <c:invertIfNegative val="0"/>
          <c:cat>
            <c:strRef>
              <c:f>'Diagramm F'!$B$6:$B$23</c:f>
              <c:strCache>
                <c:ptCount val="18"/>
                <c:pt idx="0">
                  <c:v>Linz (Stadt)</c:v>
                </c:pt>
                <c:pt idx="1">
                  <c:v>Steyr (Stadt)</c:v>
                </c:pt>
                <c:pt idx="2">
                  <c:v>Wels (Stadt)</c:v>
                </c:pt>
                <c:pt idx="3">
                  <c:v>Braunau am Inn</c:v>
                </c:pt>
                <c:pt idx="4">
                  <c:v>Eferding</c:v>
                </c:pt>
                <c:pt idx="5">
                  <c:v>Freistadt</c:v>
                </c:pt>
                <c:pt idx="6">
                  <c:v>Gmunden</c:v>
                </c:pt>
                <c:pt idx="7">
                  <c:v>Grieskirchen</c:v>
                </c:pt>
                <c:pt idx="8">
                  <c:v>Kirchdorf an der Krems</c:v>
                </c:pt>
                <c:pt idx="9">
                  <c:v>Linz-Land</c:v>
                </c:pt>
                <c:pt idx="10">
                  <c:v>Perg</c:v>
                </c:pt>
                <c:pt idx="11">
                  <c:v>Ried im Innkreis</c:v>
                </c:pt>
                <c:pt idx="12">
                  <c:v>Rohrbach</c:v>
                </c:pt>
                <c:pt idx="13">
                  <c:v>Schärding</c:v>
                </c:pt>
                <c:pt idx="14">
                  <c:v>Steyr-Land</c:v>
                </c:pt>
                <c:pt idx="15">
                  <c:v>Urfahr-Umgebung</c:v>
                </c:pt>
                <c:pt idx="16">
                  <c:v>Vöcklabruck</c:v>
                </c:pt>
                <c:pt idx="17">
                  <c:v>Wels-Land</c:v>
                </c:pt>
              </c:strCache>
            </c:strRef>
          </c:cat>
          <c:val>
            <c:numRef>
              <c:f>'Diagramm F'!$F$6:$F$23</c:f>
              <c:numCache>
                <c:formatCode>0</c:formatCode>
                <c:ptCount val="18"/>
                <c:pt idx="0">
                  <c:v>1911.8983121483641</c:v>
                </c:pt>
                <c:pt idx="1">
                  <c:v>1481.1746987951808</c:v>
                </c:pt>
                <c:pt idx="2">
                  <c:v>1229.9216027874563</c:v>
                </c:pt>
                <c:pt idx="3">
                  <c:v>91.49445394951843</c:v>
                </c:pt>
                <c:pt idx="4">
                  <c:v>118.39204501657289</c:v>
                </c:pt>
                <c:pt idx="5">
                  <c:v>64.403437103817438</c:v>
                </c:pt>
                <c:pt idx="6">
                  <c:v>69.351956555122783</c:v>
                </c:pt>
                <c:pt idx="7">
                  <c:v>107.0139380645607</c:v>
                </c:pt>
                <c:pt idx="8">
                  <c:v>44.497051920083244</c:v>
                </c:pt>
                <c:pt idx="9">
                  <c:v>280.41064638783268</c:v>
                </c:pt>
                <c:pt idx="10">
                  <c:v>104.24273047333421</c:v>
                </c:pt>
                <c:pt idx="11">
                  <c:v>99.490606998170975</c:v>
                </c:pt>
                <c:pt idx="12">
                  <c:v>69.942629385832475</c:v>
                </c:pt>
                <c:pt idx="13">
                  <c:v>92.153470549240893</c:v>
                </c:pt>
                <c:pt idx="14">
                  <c:v>59.288875167232682</c:v>
                </c:pt>
                <c:pt idx="15">
                  <c:v>119.72648730229621</c:v>
                </c:pt>
                <c:pt idx="16">
                  <c:v>116.76074004390091</c:v>
                </c:pt>
                <c:pt idx="17">
                  <c:v>137.66551588515492</c:v>
                </c:pt>
              </c:numCache>
            </c:numRef>
          </c:val>
          <c:extLst>
            <c:ext xmlns:c16="http://schemas.microsoft.com/office/drawing/2014/chart" uri="{C3380CC4-5D6E-409C-BE32-E72D297353CC}">
              <c16:uniqueId val="{00000000-3CC7-4BE3-A599-9D06182E80AA}"/>
            </c:ext>
          </c:extLst>
        </c:ser>
        <c:dLbls>
          <c:showLegendKey val="0"/>
          <c:showVal val="0"/>
          <c:showCatName val="0"/>
          <c:showSerName val="0"/>
          <c:showPercent val="0"/>
          <c:showBubbleSize val="0"/>
        </c:dLbls>
        <c:gapWidth val="219"/>
        <c:overlap val="-27"/>
        <c:axId val="1572846496"/>
        <c:axId val="1321360688"/>
      </c:barChart>
      <c:catAx>
        <c:axId val="1572846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321360688"/>
        <c:crosses val="autoZero"/>
        <c:auto val="1"/>
        <c:lblAlgn val="ctr"/>
        <c:lblOffset val="100"/>
        <c:noMultiLvlLbl val="0"/>
      </c:catAx>
      <c:valAx>
        <c:axId val="13213606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Einwohner pro km²</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5728464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b="1"/>
              <a:t>Bevölkerungsdichte</a:t>
            </a:r>
            <a:r>
              <a:rPr lang="de-DE" baseline="0"/>
              <a:t> </a:t>
            </a:r>
            <a:r>
              <a:rPr lang="de-DE" b="1" baseline="0"/>
              <a:t>der OÖ-Bezirke</a:t>
            </a:r>
            <a:endParaRPr lang="de-DE"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0.15070603674540684"/>
          <c:y val="0.17171296296296296"/>
          <c:w val="0.81873840769903761"/>
          <c:h val="0.54692257217847773"/>
        </c:manualLayout>
      </c:layout>
      <c:barChart>
        <c:barDir val="col"/>
        <c:grouping val="clustered"/>
        <c:varyColors val="0"/>
        <c:ser>
          <c:idx val="0"/>
          <c:order val="0"/>
          <c:spPr>
            <a:solidFill>
              <a:schemeClr val="accent1"/>
            </a:solidFill>
            <a:ln>
              <a:noFill/>
            </a:ln>
            <a:effectLst/>
          </c:spPr>
          <c:invertIfNegative val="0"/>
          <c:cat>
            <c:strRef>
              <c:f>'Diagramm F'!$B$6:$B$23</c:f>
              <c:strCache>
                <c:ptCount val="18"/>
                <c:pt idx="0">
                  <c:v>Linz (Stadt)</c:v>
                </c:pt>
                <c:pt idx="1">
                  <c:v>Steyr (Stadt)</c:v>
                </c:pt>
                <c:pt idx="2">
                  <c:v>Wels (Stadt)</c:v>
                </c:pt>
                <c:pt idx="3">
                  <c:v>Braunau am Inn</c:v>
                </c:pt>
                <c:pt idx="4">
                  <c:v>Eferding</c:v>
                </c:pt>
                <c:pt idx="5">
                  <c:v>Freistadt</c:v>
                </c:pt>
                <c:pt idx="6">
                  <c:v>Gmunden</c:v>
                </c:pt>
                <c:pt idx="7">
                  <c:v>Grieskirchen</c:v>
                </c:pt>
                <c:pt idx="8">
                  <c:v>Kirchdorf an der Krems</c:v>
                </c:pt>
                <c:pt idx="9">
                  <c:v>Linz-Land</c:v>
                </c:pt>
                <c:pt idx="10">
                  <c:v>Perg</c:v>
                </c:pt>
                <c:pt idx="11">
                  <c:v>Ried im Innkreis</c:v>
                </c:pt>
                <c:pt idx="12">
                  <c:v>Rohrbach</c:v>
                </c:pt>
                <c:pt idx="13">
                  <c:v>Schärding</c:v>
                </c:pt>
                <c:pt idx="14">
                  <c:v>Steyr-Land</c:v>
                </c:pt>
                <c:pt idx="15">
                  <c:v>Urfahr-Umgebung</c:v>
                </c:pt>
                <c:pt idx="16">
                  <c:v>Vöcklabruck</c:v>
                </c:pt>
                <c:pt idx="17">
                  <c:v>Wels-Land</c:v>
                </c:pt>
              </c:strCache>
            </c:strRef>
          </c:cat>
          <c:val>
            <c:numRef>
              <c:f>'Diagramm F'!$F$6:$F$23</c:f>
              <c:numCache>
                <c:formatCode>0</c:formatCode>
                <c:ptCount val="18"/>
                <c:pt idx="0">
                  <c:v>1911.8983121483641</c:v>
                </c:pt>
                <c:pt idx="1">
                  <c:v>1481.1746987951808</c:v>
                </c:pt>
                <c:pt idx="2">
                  <c:v>1229.9216027874563</c:v>
                </c:pt>
                <c:pt idx="3">
                  <c:v>91.49445394951843</c:v>
                </c:pt>
                <c:pt idx="4">
                  <c:v>118.39204501657289</c:v>
                </c:pt>
                <c:pt idx="5">
                  <c:v>64.403437103817438</c:v>
                </c:pt>
                <c:pt idx="6">
                  <c:v>69.351956555122783</c:v>
                </c:pt>
                <c:pt idx="7">
                  <c:v>107.0139380645607</c:v>
                </c:pt>
                <c:pt idx="8">
                  <c:v>44.497051920083244</c:v>
                </c:pt>
                <c:pt idx="9">
                  <c:v>280.41064638783268</c:v>
                </c:pt>
                <c:pt idx="10">
                  <c:v>104.24273047333421</c:v>
                </c:pt>
                <c:pt idx="11">
                  <c:v>99.490606998170975</c:v>
                </c:pt>
                <c:pt idx="12">
                  <c:v>69.942629385832475</c:v>
                </c:pt>
                <c:pt idx="13">
                  <c:v>92.153470549240893</c:v>
                </c:pt>
                <c:pt idx="14">
                  <c:v>59.288875167232682</c:v>
                </c:pt>
                <c:pt idx="15">
                  <c:v>119.72648730229621</c:v>
                </c:pt>
                <c:pt idx="16">
                  <c:v>116.76074004390091</c:v>
                </c:pt>
                <c:pt idx="17">
                  <c:v>137.66551588515492</c:v>
                </c:pt>
              </c:numCache>
            </c:numRef>
          </c:val>
          <c:extLst>
            <c:ext xmlns:c16="http://schemas.microsoft.com/office/drawing/2014/chart" uri="{C3380CC4-5D6E-409C-BE32-E72D297353CC}">
              <c16:uniqueId val="{00000000-04FE-4510-8C5C-FDBA390D3682}"/>
            </c:ext>
          </c:extLst>
        </c:ser>
        <c:dLbls>
          <c:showLegendKey val="0"/>
          <c:showVal val="0"/>
          <c:showCatName val="0"/>
          <c:showSerName val="0"/>
          <c:showPercent val="0"/>
          <c:showBubbleSize val="0"/>
        </c:dLbls>
        <c:gapWidth val="219"/>
        <c:overlap val="-27"/>
        <c:axId val="1572846496"/>
        <c:axId val="1321360688"/>
      </c:barChart>
      <c:catAx>
        <c:axId val="1572846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321360688"/>
        <c:crosses val="autoZero"/>
        <c:auto val="1"/>
        <c:lblAlgn val="ctr"/>
        <c:lblOffset val="100"/>
        <c:noMultiLvlLbl val="0"/>
      </c:catAx>
      <c:valAx>
        <c:axId val="1321360688"/>
        <c:scaling>
          <c:logBase val="10"/>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Einwohner pro km²</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5728464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withinLinearReversed" id="24">
  <a:schemeClr val="accent4"/>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7</xdr:col>
      <xdr:colOff>371475</xdr:colOff>
      <xdr:row>26</xdr:row>
      <xdr:rowOff>123825</xdr:rowOff>
    </xdr:from>
    <xdr:to>
      <xdr:col>15</xdr:col>
      <xdr:colOff>180975</xdr:colOff>
      <xdr:row>38</xdr:row>
      <xdr:rowOff>28575</xdr:rowOff>
    </xdr:to>
    <xdr:graphicFrame macro="">
      <xdr:nvGraphicFramePr>
        <xdr:cNvPr id="4" name="Diagramm 3">
          <a:extLst>
            <a:ext uri="{FF2B5EF4-FFF2-40B4-BE49-F238E27FC236}">
              <a16:creationId xmlns:a16="http://schemas.microsoft.com/office/drawing/2014/main" id="{6DC4B20F-565F-02EA-C311-08B34A7ECD2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491289</xdr:colOff>
      <xdr:row>38</xdr:row>
      <xdr:rowOff>80211</xdr:rowOff>
    </xdr:from>
    <xdr:to>
      <xdr:col>15</xdr:col>
      <xdr:colOff>195513</xdr:colOff>
      <xdr:row>41</xdr:row>
      <xdr:rowOff>175461</xdr:rowOff>
    </xdr:to>
    <xdr:sp macro="" textlink="">
      <xdr:nvSpPr>
        <xdr:cNvPr id="3" name="Textfeld 2">
          <a:extLst>
            <a:ext uri="{FF2B5EF4-FFF2-40B4-BE49-F238E27FC236}">
              <a16:creationId xmlns:a16="http://schemas.microsoft.com/office/drawing/2014/main" id="{509062DA-20E6-2192-6D95-B9E3C5234914}"/>
            </a:ext>
          </a:extLst>
        </xdr:cNvPr>
        <xdr:cNvSpPr txBox="1"/>
      </xdr:nvSpPr>
      <xdr:spPr>
        <a:xfrm>
          <a:off x="4772526" y="11535277"/>
          <a:ext cx="4597066" cy="66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a:t>Säulendiagramme können zur Visualisierung von Daten in ihrer absoluten Größe</a:t>
          </a:r>
          <a:r>
            <a:rPr lang="de-DE" sz="1100" b="1" baseline="0"/>
            <a:t> verwendet werden. </a:t>
          </a:r>
        </a:p>
        <a:p>
          <a:r>
            <a:rPr lang="de-DE" sz="1100" b="1" baseline="0"/>
            <a:t>Die Werte auf der Y-Achse werden in einem linearen Maßstab aufgetragen.</a:t>
          </a:r>
          <a:endParaRPr lang="de-DE" sz="1100" b="1"/>
        </a:p>
      </xdr:txBody>
    </xdr:sp>
    <xdr:clientData/>
  </xdr:twoCellAnchor>
  <xdr:twoCellAnchor>
    <xdr:from>
      <xdr:col>7</xdr:col>
      <xdr:colOff>380999</xdr:colOff>
      <xdr:row>36</xdr:row>
      <xdr:rowOff>81642</xdr:rowOff>
    </xdr:from>
    <xdr:to>
      <xdr:col>10</xdr:col>
      <xdr:colOff>598714</xdr:colOff>
      <xdr:row>38</xdr:row>
      <xdr:rowOff>27214</xdr:rowOff>
    </xdr:to>
    <xdr:sp macro="" textlink="">
      <xdr:nvSpPr>
        <xdr:cNvPr id="2" name="Textfeld 1">
          <a:extLst>
            <a:ext uri="{FF2B5EF4-FFF2-40B4-BE49-F238E27FC236}">
              <a16:creationId xmlns:a16="http://schemas.microsoft.com/office/drawing/2014/main" id="{139FFCD6-9828-F8DB-DDE5-E9B275A16D15}"/>
            </a:ext>
          </a:extLst>
        </xdr:cNvPr>
        <xdr:cNvSpPr txBox="1"/>
      </xdr:nvSpPr>
      <xdr:spPr>
        <a:xfrm>
          <a:off x="4667249" y="11117035"/>
          <a:ext cx="2054679" cy="3265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700"/>
            <a:t>Quelle: Statistik Austria, Volkszählung (2011)</a:t>
          </a:r>
        </a:p>
        <a:p>
          <a:r>
            <a:rPr lang="de-DE" sz="700"/>
            <a:t>Entwurf und Zeichnung: Wesenauer Jana (2024)</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600074</xdr:colOff>
      <xdr:row>8</xdr:row>
      <xdr:rowOff>119061</xdr:rowOff>
    </xdr:from>
    <xdr:to>
      <xdr:col>12</xdr:col>
      <xdr:colOff>283368</xdr:colOff>
      <xdr:row>29</xdr:row>
      <xdr:rowOff>166686</xdr:rowOff>
    </xdr:to>
    <xdr:graphicFrame macro="">
      <xdr:nvGraphicFramePr>
        <xdr:cNvPr id="4" name="Diagramm 3">
          <a:extLst>
            <a:ext uri="{FF2B5EF4-FFF2-40B4-BE49-F238E27FC236}">
              <a16:creationId xmlns:a16="http://schemas.microsoft.com/office/drawing/2014/main" id="{8F222EE6-C863-6C9D-AB44-0291B81BF09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10</xdr:row>
      <xdr:rowOff>38100</xdr:rowOff>
    </xdr:from>
    <xdr:to>
      <xdr:col>19</xdr:col>
      <xdr:colOff>419100</xdr:colOff>
      <xdr:row>14</xdr:row>
      <xdr:rowOff>57150</xdr:rowOff>
    </xdr:to>
    <xdr:sp macro="" textlink="">
      <xdr:nvSpPr>
        <xdr:cNvPr id="2" name="Textfeld 1">
          <a:extLst>
            <a:ext uri="{FF2B5EF4-FFF2-40B4-BE49-F238E27FC236}">
              <a16:creationId xmlns:a16="http://schemas.microsoft.com/office/drawing/2014/main" id="{EB1D99D7-378B-FB4A-94B1-6BEDB8D437E8}"/>
            </a:ext>
          </a:extLst>
        </xdr:cNvPr>
        <xdr:cNvSpPr txBox="1"/>
      </xdr:nvSpPr>
      <xdr:spPr>
        <a:xfrm>
          <a:off x="7924800" y="1943100"/>
          <a:ext cx="4076700" cy="781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400" b="1"/>
            <a:t>Bei der Darstellung</a:t>
          </a:r>
          <a:r>
            <a:rPr lang="de-DE" sz="1400" b="1" baseline="0"/>
            <a:t> von Lernzielen ist es sinnvoll ein Netzdiagramm zu verwenden, um den Vergleich zwischen den einzelnen Merkmalen darzustellen.</a:t>
          </a:r>
          <a:endParaRPr lang="de-DE" sz="1400" b="1"/>
        </a:p>
      </xdr:txBody>
    </xdr:sp>
    <xdr:clientData/>
  </xdr:twoCellAnchor>
  <xdr:twoCellAnchor>
    <xdr:from>
      <xdr:col>0</xdr:col>
      <xdr:colOff>601265</xdr:colOff>
      <xdr:row>28</xdr:row>
      <xdr:rowOff>119063</xdr:rowOff>
    </xdr:from>
    <xdr:to>
      <xdr:col>5</xdr:col>
      <xdr:colOff>238124</xdr:colOff>
      <xdr:row>29</xdr:row>
      <xdr:rowOff>166688</xdr:rowOff>
    </xdr:to>
    <xdr:sp macro="" textlink="">
      <xdr:nvSpPr>
        <xdr:cNvPr id="3" name="Textfeld 2">
          <a:extLst>
            <a:ext uri="{FF2B5EF4-FFF2-40B4-BE49-F238E27FC236}">
              <a16:creationId xmlns:a16="http://schemas.microsoft.com/office/drawing/2014/main" id="{0FD96AED-12DA-46E6-AFE1-29D5F2C199A2}"/>
            </a:ext>
          </a:extLst>
        </xdr:cNvPr>
        <xdr:cNvSpPr txBox="1"/>
      </xdr:nvSpPr>
      <xdr:spPr>
        <a:xfrm>
          <a:off x="601265" y="5453063"/>
          <a:ext cx="2672953"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700"/>
            <a:t>Entwurf und Zeichnung: Wesenauer Jana (2024)</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114300</xdr:colOff>
      <xdr:row>11</xdr:row>
      <xdr:rowOff>142875</xdr:rowOff>
    </xdr:from>
    <xdr:to>
      <xdr:col>27</xdr:col>
      <xdr:colOff>158750</xdr:colOff>
      <xdr:row>16</xdr:row>
      <xdr:rowOff>0</xdr:rowOff>
    </xdr:to>
    <xdr:sp macro="" textlink="">
      <xdr:nvSpPr>
        <xdr:cNvPr id="4" name="Textfeld 3">
          <a:extLst>
            <a:ext uri="{FF2B5EF4-FFF2-40B4-BE49-F238E27FC236}">
              <a16:creationId xmlns:a16="http://schemas.microsoft.com/office/drawing/2014/main" id="{F5915044-CD31-8975-40A7-96173EE81BBB}"/>
            </a:ext>
          </a:extLst>
        </xdr:cNvPr>
        <xdr:cNvSpPr txBox="1"/>
      </xdr:nvSpPr>
      <xdr:spPr>
        <a:xfrm>
          <a:off x="9766300" y="2698750"/>
          <a:ext cx="6680200" cy="809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400" b="1"/>
            <a:t>Zeitliche Entwicklungen können jedoch auch in Linien-</a:t>
          </a:r>
          <a:r>
            <a:rPr lang="de-DE" sz="1400" b="1" baseline="0"/>
            <a:t> oder Punktdiagrammen dargestellt werden. Wie im vorherigen Diagramm wird hier statt Balken, nun eine Linie verwendet um die Entwicklung darzustellen.</a:t>
          </a:r>
          <a:endParaRPr lang="de-DE" sz="1400" b="1"/>
        </a:p>
      </xdr:txBody>
    </xdr:sp>
    <xdr:clientData/>
  </xdr:twoCellAnchor>
  <xdr:twoCellAnchor>
    <xdr:from>
      <xdr:col>16</xdr:col>
      <xdr:colOff>0</xdr:colOff>
      <xdr:row>17</xdr:row>
      <xdr:rowOff>0</xdr:rowOff>
    </xdr:from>
    <xdr:to>
      <xdr:col>27</xdr:col>
      <xdr:colOff>400050</xdr:colOff>
      <xdr:row>38</xdr:row>
      <xdr:rowOff>152400</xdr:rowOff>
    </xdr:to>
    <xdr:graphicFrame macro="">
      <xdr:nvGraphicFramePr>
        <xdr:cNvPr id="5" name="Diagramm 4">
          <a:extLst>
            <a:ext uri="{FF2B5EF4-FFF2-40B4-BE49-F238E27FC236}">
              <a16:creationId xmlns:a16="http://schemas.microsoft.com/office/drawing/2014/main" id="{705FB855-B285-4A15-96CC-7526FDE5F1EB}"/>
            </a:ext>
            <a:ext uri="{147F2762-F138-4A5C-976F-8EAC2B608ADB}">
              <a16:predDERef xmlns:a16="http://schemas.microsoft.com/office/drawing/2014/main" pred="{F5915044-CD31-8975-40A7-96173EE81B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10584</xdr:colOff>
      <xdr:row>37</xdr:row>
      <xdr:rowOff>0</xdr:rowOff>
    </xdr:from>
    <xdr:to>
      <xdr:col>19</xdr:col>
      <xdr:colOff>223763</xdr:colOff>
      <xdr:row>38</xdr:row>
      <xdr:rowOff>136072</xdr:rowOff>
    </xdr:to>
    <xdr:sp macro="" textlink="">
      <xdr:nvSpPr>
        <xdr:cNvPr id="2" name="Textfeld 1">
          <a:extLst>
            <a:ext uri="{FF2B5EF4-FFF2-40B4-BE49-F238E27FC236}">
              <a16:creationId xmlns:a16="http://schemas.microsoft.com/office/drawing/2014/main" id="{42F54FC2-8D6E-4F9B-88F2-B6692C6897A8}"/>
            </a:ext>
          </a:extLst>
        </xdr:cNvPr>
        <xdr:cNvSpPr txBox="1"/>
      </xdr:nvSpPr>
      <xdr:spPr>
        <a:xfrm>
          <a:off x="9831917" y="7514167"/>
          <a:ext cx="2054679" cy="3265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700"/>
            <a:t>Quelle: Statistik Austria, Volkszählung (2011)</a:t>
          </a:r>
        </a:p>
        <a:p>
          <a:r>
            <a:rPr lang="de-DE" sz="700"/>
            <a:t>Entwurf und Zeichnung: Wesenauer Jana (2024)</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428625</xdr:colOff>
      <xdr:row>30</xdr:row>
      <xdr:rowOff>9525</xdr:rowOff>
    </xdr:from>
    <xdr:to>
      <xdr:col>23</xdr:col>
      <xdr:colOff>76200</xdr:colOff>
      <xdr:row>63</xdr:row>
      <xdr:rowOff>19050</xdr:rowOff>
    </xdr:to>
    <xdr:graphicFrame macro="">
      <xdr:nvGraphicFramePr>
        <xdr:cNvPr id="2" name="Diagramm 1">
          <a:extLst>
            <a:ext uri="{FF2B5EF4-FFF2-40B4-BE49-F238E27FC236}">
              <a16:creationId xmlns:a16="http://schemas.microsoft.com/office/drawing/2014/main" id="{8EDEFE5F-8D26-675C-DB6D-8B9C470BF73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104775</xdr:colOff>
      <xdr:row>40</xdr:row>
      <xdr:rowOff>180975</xdr:rowOff>
    </xdr:from>
    <xdr:to>
      <xdr:col>7</xdr:col>
      <xdr:colOff>161925</xdr:colOff>
      <xdr:row>49</xdr:row>
      <xdr:rowOff>133350</xdr:rowOff>
    </xdr:to>
    <xdr:sp macro="" textlink="">
      <xdr:nvSpPr>
        <xdr:cNvPr id="3" name="Textfeld 2">
          <a:extLst>
            <a:ext uri="{FF2B5EF4-FFF2-40B4-BE49-F238E27FC236}">
              <a16:creationId xmlns:a16="http://schemas.microsoft.com/office/drawing/2014/main" id="{C58D5FBE-4F35-FF36-0DBF-9E99E958B77E}"/>
            </a:ext>
          </a:extLst>
        </xdr:cNvPr>
        <xdr:cNvSpPr txBox="1"/>
      </xdr:nvSpPr>
      <xdr:spPr>
        <a:xfrm>
          <a:off x="714375" y="11239500"/>
          <a:ext cx="3714750" cy="1666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400" b="1"/>
            <a:t>Visualisiert man relative Größen, wie hier</a:t>
          </a:r>
          <a:r>
            <a:rPr lang="de-DE" sz="1400" b="1" baseline="0"/>
            <a:t> die Personenzahlen der jeweiligen Bezirke in % von der Wohnbevölkerung von OÖ, so kann man Kreisdiagramme verwenden. Wichtig ist die Verteilung mit unterschiedlichen Farben zu kennzeichnen, damit man die Trennlinien der einzelnen Segmente gut sieht.</a:t>
          </a:r>
          <a:endParaRPr lang="de-DE" sz="1400" b="1"/>
        </a:p>
      </xdr:txBody>
    </xdr:sp>
    <xdr:clientData/>
  </xdr:twoCellAnchor>
  <xdr:twoCellAnchor>
    <xdr:from>
      <xdr:col>7</xdr:col>
      <xdr:colOff>440972</xdr:colOff>
      <xdr:row>60</xdr:row>
      <xdr:rowOff>52917</xdr:rowOff>
    </xdr:from>
    <xdr:to>
      <xdr:col>11</xdr:col>
      <xdr:colOff>461520</xdr:colOff>
      <xdr:row>63</xdr:row>
      <xdr:rowOff>26711</xdr:rowOff>
    </xdr:to>
    <xdr:sp macro="" textlink="">
      <xdr:nvSpPr>
        <xdr:cNvPr id="4" name="Textfeld 3">
          <a:extLst>
            <a:ext uri="{FF2B5EF4-FFF2-40B4-BE49-F238E27FC236}">
              <a16:creationId xmlns:a16="http://schemas.microsoft.com/office/drawing/2014/main" id="{7FB162B2-5F0F-4B9C-A726-18255338304C}"/>
            </a:ext>
          </a:extLst>
        </xdr:cNvPr>
        <xdr:cNvSpPr txBox="1"/>
      </xdr:nvSpPr>
      <xdr:spPr>
        <a:xfrm>
          <a:off x="4702673" y="14762659"/>
          <a:ext cx="3192275" cy="5335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200"/>
            <a:t>Quelle: Statistik Austria, Volkszählung (2011)</a:t>
          </a:r>
        </a:p>
        <a:p>
          <a:r>
            <a:rPr lang="de-DE" sz="1200"/>
            <a:t>Entwurf und Zeichnung: Wesenauer Jana (2024)</a:t>
          </a:r>
          <a:endParaRPr lang="de-DE" sz="7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114300</xdr:colOff>
      <xdr:row>2</xdr:row>
      <xdr:rowOff>390525</xdr:rowOff>
    </xdr:from>
    <xdr:to>
      <xdr:col>14</xdr:col>
      <xdr:colOff>419100</xdr:colOff>
      <xdr:row>16</xdr:row>
      <xdr:rowOff>47625</xdr:rowOff>
    </xdr:to>
    <xdr:graphicFrame macro="">
      <xdr:nvGraphicFramePr>
        <xdr:cNvPr id="2" name="Diagramm 1">
          <a:extLst>
            <a:ext uri="{FF2B5EF4-FFF2-40B4-BE49-F238E27FC236}">
              <a16:creationId xmlns:a16="http://schemas.microsoft.com/office/drawing/2014/main" id="{24A9E001-A87C-11DB-A768-7DB76952A3F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114299</xdr:colOff>
      <xdr:row>17</xdr:row>
      <xdr:rowOff>180975</xdr:rowOff>
    </xdr:from>
    <xdr:to>
      <xdr:col>20</xdr:col>
      <xdr:colOff>250030</xdr:colOff>
      <xdr:row>30</xdr:row>
      <xdr:rowOff>130969</xdr:rowOff>
    </xdr:to>
    <xdr:sp macro="" textlink="">
      <xdr:nvSpPr>
        <xdr:cNvPr id="4" name="Textfeld 3">
          <a:extLst>
            <a:ext uri="{FF2B5EF4-FFF2-40B4-BE49-F238E27FC236}">
              <a16:creationId xmlns:a16="http://schemas.microsoft.com/office/drawing/2014/main" id="{EEBE8E35-5745-5541-ABC0-2975CF1B30BA}"/>
            </a:ext>
          </a:extLst>
        </xdr:cNvPr>
        <xdr:cNvSpPr txBox="1"/>
      </xdr:nvSpPr>
      <xdr:spPr>
        <a:xfrm>
          <a:off x="10175080" y="4050506"/>
          <a:ext cx="3171825" cy="24264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400" b="1"/>
            <a:t>Will man Merkmale mit extrem unterschiedlichen</a:t>
          </a:r>
          <a:r>
            <a:rPr lang="de-DE" sz="1400" b="1" baseline="0"/>
            <a:t> Merkmalen, wie hier links zu sehen die Personenzahl von den Gemeinden, so verwendet man zur Visualisierung eine zweite Y.Achse am rechten Diagrammrand. Eine Kombination aus Balkendiagramm und Liniendiagramm eignet sich perfekt, um die Entwicklung der Bevölkerung darzstellen.</a:t>
          </a:r>
          <a:endParaRPr lang="de-DE" sz="1400" b="1"/>
        </a:p>
      </xdr:txBody>
    </xdr:sp>
    <xdr:clientData/>
  </xdr:twoCellAnchor>
  <xdr:twoCellAnchor>
    <xdr:from>
      <xdr:col>19</xdr:col>
      <xdr:colOff>133350</xdr:colOff>
      <xdr:row>2</xdr:row>
      <xdr:rowOff>381000</xdr:rowOff>
    </xdr:from>
    <xdr:to>
      <xdr:col>26</xdr:col>
      <xdr:colOff>438150</xdr:colOff>
      <xdr:row>16</xdr:row>
      <xdr:rowOff>38100</xdr:rowOff>
    </xdr:to>
    <xdr:graphicFrame macro="">
      <xdr:nvGraphicFramePr>
        <xdr:cNvPr id="5" name="Diagramm 4">
          <a:extLst>
            <a:ext uri="{FF2B5EF4-FFF2-40B4-BE49-F238E27FC236}">
              <a16:creationId xmlns:a16="http://schemas.microsoft.com/office/drawing/2014/main" id="{E368EA7D-12BA-4020-99E0-873278160B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209550</xdr:colOff>
      <xdr:row>5</xdr:row>
      <xdr:rowOff>19050</xdr:rowOff>
    </xdr:from>
    <xdr:to>
      <xdr:col>18</xdr:col>
      <xdr:colOff>381000</xdr:colOff>
      <xdr:row>13</xdr:row>
      <xdr:rowOff>76200</xdr:rowOff>
    </xdr:to>
    <xdr:sp macro="" textlink="">
      <xdr:nvSpPr>
        <xdr:cNvPr id="6" name="Textfeld 5">
          <a:extLst>
            <a:ext uri="{FF2B5EF4-FFF2-40B4-BE49-F238E27FC236}">
              <a16:creationId xmlns:a16="http://schemas.microsoft.com/office/drawing/2014/main" id="{EEDC0AB4-54C6-CC3B-49A2-E171E529975D}"/>
            </a:ext>
          </a:extLst>
        </xdr:cNvPr>
        <xdr:cNvSpPr txBox="1"/>
      </xdr:nvSpPr>
      <xdr:spPr>
        <a:xfrm>
          <a:off x="10296525" y="1276350"/>
          <a:ext cx="2000250" cy="1905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400" b="1"/>
            <a:t>Um die extrem unterschiedlichen Werte</a:t>
          </a:r>
          <a:r>
            <a:rPr lang="de-DE" sz="1400" b="1" baseline="0"/>
            <a:t> etwas anschaulicher zu machen kann man einen logarithmischen Maßstab verwenden (Diagramm rechts).</a:t>
          </a:r>
          <a:endParaRPr lang="de-DE" sz="1400" b="1"/>
        </a:p>
      </xdr:txBody>
    </xdr:sp>
    <xdr:clientData/>
  </xdr:twoCellAnchor>
  <xdr:twoCellAnchor>
    <xdr:from>
      <xdr:col>6</xdr:col>
      <xdr:colOff>593725</xdr:colOff>
      <xdr:row>18</xdr:row>
      <xdr:rowOff>12700</xdr:rowOff>
    </xdr:from>
    <xdr:to>
      <xdr:col>14</xdr:col>
      <xdr:colOff>279400</xdr:colOff>
      <xdr:row>32</xdr:row>
      <xdr:rowOff>88900</xdr:rowOff>
    </xdr:to>
    <xdr:graphicFrame macro="">
      <xdr:nvGraphicFramePr>
        <xdr:cNvPr id="8" name="Diagramm 7">
          <a:extLst>
            <a:ext uri="{FF2B5EF4-FFF2-40B4-BE49-F238E27FC236}">
              <a16:creationId xmlns:a16="http://schemas.microsoft.com/office/drawing/2014/main" id="{70F43F38-B4E5-5878-E1A4-CAC0353B92A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596901</xdr:colOff>
      <xdr:row>30</xdr:row>
      <xdr:rowOff>146050</xdr:rowOff>
    </xdr:from>
    <xdr:to>
      <xdr:col>10</xdr:col>
      <xdr:colOff>88901</xdr:colOff>
      <xdr:row>32</xdr:row>
      <xdr:rowOff>91622</xdr:rowOff>
    </xdr:to>
    <xdr:sp macro="" textlink="">
      <xdr:nvSpPr>
        <xdr:cNvPr id="3" name="Textfeld 2">
          <a:extLst>
            <a:ext uri="{FF2B5EF4-FFF2-40B4-BE49-F238E27FC236}">
              <a16:creationId xmlns:a16="http://schemas.microsoft.com/office/drawing/2014/main" id="{FB4E5DC7-6566-4277-947C-F043A66E53DD}"/>
            </a:ext>
          </a:extLst>
        </xdr:cNvPr>
        <xdr:cNvSpPr txBox="1"/>
      </xdr:nvSpPr>
      <xdr:spPr>
        <a:xfrm>
          <a:off x="5207001" y="6489700"/>
          <a:ext cx="1930400" cy="3265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700"/>
            <a:t>Quelle: Statistik Austria, Volkszählung (2011)</a:t>
          </a:r>
        </a:p>
        <a:p>
          <a:r>
            <a:rPr lang="de-DE" sz="700"/>
            <a:t>Entwurf und Zeichnung: Wesenauer Jana (2024)</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604630</xdr:colOff>
      <xdr:row>4</xdr:row>
      <xdr:rowOff>57149</xdr:rowOff>
    </xdr:from>
    <xdr:to>
      <xdr:col>17</xdr:col>
      <xdr:colOff>33130</xdr:colOff>
      <xdr:row>19</xdr:row>
      <xdr:rowOff>149086</xdr:rowOff>
    </xdr:to>
    <xdr:graphicFrame macro="">
      <xdr:nvGraphicFramePr>
        <xdr:cNvPr id="2" name="Diagramm 1">
          <a:extLst>
            <a:ext uri="{FF2B5EF4-FFF2-40B4-BE49-F238E27FC236}">
              <a16:creationId xmlns:a16="http://schemas.microsoft.com/office/drawing/2014/main" id="{5CB38C61-A01D-C6BF-D791-B5F9885B364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579782</xdr:colOff>
      <xdr:row>20</xdr:row>
      <xdr:rowOff>140805</xdr:rowOff>
    </xdr:from>
    <xdr:to>
      <xdr:col>16</xdr:col>
      <xdr:colOff>579783</xdr:colOff>
      <xdr:row>24</xdr:row>
      <xdr:rowOff>25400</xdr:rowOff>
    </xdr:to>
    <xdr:sp macro="" textlink="">
      <xdr:nvSpPr>
        <xdr:cNvPr id="3" name="Textfeld 2">
          <a:extLst>
            <a:ext uri="{FF2B5EF4-FFF2-40B4-BE49-F238E27FC236}">
              <a16:creationId xmlns:a16="http://schemas.microsoft.com/office/drawing/2014/main" id="{3BEC45C9-915D-8594-D018-5B2426FAC012}"/>
            </a:ext>
            <a:ext uri="{147F2762-F138-4A5C-976F-8EAC2B608ADB}">
              <a16:predDERef xmlns:a16="http://schemas.microsoft.com/office/drawing/2014/main" pred="{5CB38C61-A01D-C6BF-D791-B5F9885B364D}"/>
            </a:ext>
          </a:extLst>
        </xdr:cNvPr>
        <xdr:cNvSpPr txBox="1"/>
      </xdr:nvSpPr>
      <xdr:spPr>
        <a:xfrm>
          <a:off x="7310782" y="4077805"/>
          <a:ext cx="4533901" cy="6465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400" b="1"/>
            <a:t>Um die Daten noch anschaulicher zu machen,</a:t>
          </a:r>
          <a:r>
            <a:rPr lang="de-DE" sz="1400" b="1" baseline="0"/>
            <a:t> kann man die Linien mit Markierungspunkten versehen.</a:t>
          </a:r>
          <a:endParaRPr lang="de-DE" sz="1400" b="1"/>
        </a:p>
      </xdr:txBody>
    </xdr:sp>
    <xdr:clientData/>
  </xdr:twoCellAnchor>
  <xdr:twoCellAnchor>
    <xdr:from>
      <xdr:col>9</xdr:col>
      <xdr:colOff>0</xdr:colOff>
      <xdr:row>18</xdr:row>
      <xdr:rowOff>16566</xdr:rowOff>
    </xdr:from>
    <xdr:to>
      <xdr:col>12</xdr:col>
      <xdr:colOff>215940</xdr:colOff>
      <xdr:row>19</xdr:row>
      <xdr:rowOff>152638</xdr:rowOff>
    </xdr:to>
    <xdr:sp macro="" textlink="">
      <xdr:nvSpPr>
        <xdr:cNvPr id="4" name="Textfeld 3">
          <a:extLst>
            <a:ext uri="{FF2B5EF4-FFF2-40B4-BE49-F238E27FC236}">
              <a16:creationId xmlns:a16="http://schemas.microsoft.com/office/drawing/2014/main" id="{67273DF2-516F-4A3C-9B28-76E078A370D0}"/>
            </a:ext>
          </a:extLst>
        </xdr:cNvPr>
        <xdr:cNvSpPr txBox="1"/>
      </xdr:nvSpPr>
      <xdr:spPr>
        <a:xfrm>
          <a:off x="6336196" y="3586370"/>
          <a:ext cx="2054679" cy="3265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700"/>
            <a:t>Quelle: Statistik Austria, Volkszählung (2011)</a:t>
          </a:r>
        </a:p>
        <a:p>
          <a:r>
            <a:rPr lang="de-DE" sz="700"/>
            <a:t>Entwurf und Zeichnung: Wesenauer Jana (2024)</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544286</xdr:colOff>
      <xdr:row>4</xdr:row>
      <xdr:rowOff>9526</xdr:rowOff>
    </xdr:from>
    <xdr:to>
      <xdr:col>14</xdr:col>
      <xdr:colOff>217714</xdr:colOff>
      <xdr:row>18</xdr:row>
      <xdr:rowOff>85726</xdr:rowOff>
    </xdr:to>
    <xdr:graphicFrame macro="">
      <xdr:nvGraphicFramePr>
        <xdr:cNvPr id="3" name="Diagramm 2">
          <a:extLst>
            <a:ext uri="{FF2B5EF4-FFF2-40B4-BE49-F238E27FC236}">
              <a16:creationId xmlns:a16="http://schemas.microsoft.com/office/drawing/2014/main" id="{B1C3A17E-2D66-79D4-7B82-5CEC33BC721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612321</xdr:colOff>
      <xdr:row>19</xdr:row>
      <xdr:rowOff>190499</xdr:rowOff>
    </xdr:from>
    <xdr:to>
      <xdr:col>16</xdr:col>
      <xdr:colOff>374196</xdr:colOff>
      <xdr:row>37</xdr:row>
      <xdr:rowOff>176892</xdr:rowOff>
    </xdr:to>
    <xdr:graphicFrame macro="">
      <xdr:nvGraphicFramePr>
        <xdr:cNvPr id="4" name="Diagramm 3">
          <a:extLst>
            <a:ext uri="{FF2B5EF4-FFF2-40B4-BE49-F238E27FC236}">
              <a16:creationId xmlns:a16="http://schemas.microsoft.com/office/drawing/2014/main" id="{4A85807F-4BEC-470E-ACC2-67CF987C92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325211</xdr:colOff>
      <xdr:row>24</xdr:row>
      <xdr:rowOff>152400</xdr:rowOff>
    </xdr:from>
    <xdr:to>
      <xdr:col>22</xdr:col>
      <xdr:colOff>334736</xdr:colOff>
      <xdr:row>31</xdr:row>
      <xdr:rowOff>38100</xdr:rowOff>
    </xdr:to>
    <xdr:sp macro="" textlink="">
      <xdr:nvSpPr>
        <xdr:cNvPr id="5" name="Textfeld 4">
          <a:extLst>
            <a:ext uri="{FF2B5EF4-FFF2-40B4-BE49-F238E27FC236}">
              <a16:creationId xmlns:a16="http://schemas.microsoft.com/office/drawing/2014/main" id="{7C26F447-DFDA-EFC3-C8BB-7B41C7EF84F1}"/>
            </a:ext>
          </a:extLst>
        </xdr:cNvPr>
        <xdr:cNvSpPr txBox="1"/>
      </xdr:nvSpPr>
      <xdr:spPr>
        <a:xfrm>
          <a:off x="11979729" y="5003346"/>
          <a:ext cx="3071132" cy="1219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400" b="1"/>
            <a:t>Um die Werte der kleineren Gemeinden besser zu veranschaulichen,</a:t>
          </a:r>
          <a:r>
            <a:rPr lang="de-DE" sz="1400" b="1" baseline="0"/>
            <a:t> eignet sich auch ein Logaritmischer Maßstab, wie im zweiten Diagramm zu sehen ist. </a:t>
          </a:r>
          <a:endParaRPr lang="de-DE" sz="1400" b="1"/>
        </a:p>
      </xdr:txBody>
    </xdr:sp>
    <xdr:clientData/>
  </xdr:twoCellAnchor>
  <xdr:twoCellAnchor>
    <xdr:from>
      <xdr:col>7</xdr:col>
      <xdr:colOff>1</xdr:colOff>
      <xdr:row>36</xdr:row>
      <xdr:rowOff>54429</xdr:rowOff>
    </xdr:from>
    <xdr:to>
      <xdr:col>10</xdr:col>
      <xdr:colOff>81643</xdr:colOff>
      <xdr:row>37</xdr:row>
      <xdr:rowOff>183697</xdr:rowOff>
    </xdr:to>
    <xdr:sp macro="" textlink="">
      <xdr:nvSpPr>
        <xdr:cNvPr id="2" name="Textfeld 1">
          <a:extLst>
            <a:ext uri="{FF2B5EF4-FFF2-40B4-BE49-F238E27FC236}">
              <a16:creationId xmlns:a16="http://schemas.microsoft.com/office/drawing/2014/main" id="{8D11D896-C87E-4C58-86AE-E97C5CE7FAF2}"/>
            </a:ext>
          </a:extLst>
        </xdr:cNvPr>
        <xdr:cNvSpPr txBox="1"/>
      </xdr:nvSpPr>
      <xdr:spPr>
        <a:xfrm>
          <a:off x="5531305" y="7191375"/>
          <a:ext cx="1918606" cy="3197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700"/>
            <a:t>Quelle: Statistik Austria, Volkszählung (2011)</a:t>
          </a:r>
        </a:p>
        <a:p>
          <a:r>
            <a:rPr lang="de-DE" sz="700"/>
            <a:t>Entwurf und Zeichnung: Wesenauer Jana (2024)</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103137</xdr:colOff>
      <xdr:row>23</xdr:row>
      <xdr:rowOff>29937</xdr:rowOff>
    </xdr:from>
    <xdr:to>
      <xdr:col>11</xdr:col>
      <xdr:colOff>254809</xdr:colOff>
      <xdr:row>39</xdr:row>
      <xdr:rowOff>103137</xdr:rowOff>
    </xdr:to>
    <xdr:graphicFrame macro="">
      <xdr:nvGraphicFramePr>
        <xdr:cNvPr id="2" name="Diagramm 1">
          <a:extLst>
            <a:ext uri="{FF2B5EF4-FFF2-40B4-BE49-F238E27FC236}">
              <a16:creationId xmlns:a16="http://schemas.microsoft.com/office/drawing/2014/main" id="{992B1282-F8D1-E921-428E-632EF0E7639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438885</xdr:colOff>
      <xdr:row>23</xdr:row>
      <xdr:rowOff>136981</xdr:rowOff>
    </xdr:from>
    <xdr:to>
      <xdr:col>19</xdr:col>
      <xdr:colOff>539952</xdr:colOff>
      <xdr:row>40</xdr:row>
      <xdr:rowOff>66735</xdr:rowOff>
    </xdr:to>
    <xdr:graphicFrame macro="">
      <xdr:nvGraphicFramePr>
        <xdr:cNvPr id="3" name="Diagramm 2">
          <a:extLst>
            <a:ext uri="{FF2B5EF4-FFF2-40B4-BE49-F238E27FC236}">
              <a16:creationId xmlns:a16="http://schemas.microsoft.com/office/drawing/2014/main" id="{223BBEA1-1019-3BDA-E9B9-70CE2FD2AA6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462528</xdr:colOff>
      <xdr:row>41</xdr:row>
      <xdr:rowOff>63384</xdr:rowOff>
    </xdr:from>
    <xdr:to>
      <xdr:col>10</xdr:col>
      <xdr:colOff>562313</xdr:colOff>
      <xdr:row>46</xdr:row>
      <xdr:rowOff>108741</xdr:rowOff>
    </xdr:to>
    <xdr:sp macro="" textlink="">
      <xdr:nvSpPr>
        <xdr:cNvPr id="4" name="Textfeld 3">
          <a:extLst>
            <a:ext uri="{FF2B5EF4-FFF2-40B4-BE49-F238E27FC236}">
              <a16:creationId xmlns:a16="http://schemas.microsoft.com/office/drawing/2014/main" id="{1B376B4A-8822-0FE8-C840-DEE4BD305719}"/>
            </a:ext>
          </a:extLst>
        </xdr:cNvPr>
        <xdr:cNvSpPr txBox="1"/>
      </xdr:nvSpPr>
      <xdr:spPr>
        <a:xfrm>
          <a:off x="2282592" y="7774387"/>
          <a:ext cx="4346600" cy="9857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400" b="1"/>
            <a:t>In diesem Diagramm</a:t>
          </a:r>
          <a:r>
            <a:rPr lang="de-DE" sz="1400" b="1" baseline="0"/>
            <a:t> ist die Spannweite abgebildet, indem man die Maximaltermperatur und Minimaltemperatur gemeinsam darstellt. Die Differenz der beiden ist die Spannweite.</a:t>
          </a:r>
          <a:endParaRPr lang="de-DE" sz="1400" b="1"/>
        </a:p>
      </xdr:txBody>
    </xdr:sp>
    <xdr:clientData/>
  </xdr:twoCellAnchor>
  <xdr:twoCellAnchor>
    <xdr:from>
      <xdr:col>12</xdr:col>
      <xdr:colOff>101032</xdr:colOff>
      <xdr:row>41</xdr:row>
      <xdr:rowOff>149511</xdr:rowOff>
    </xdr:from>
    <xdr:to>
      <xdr:col>19</xdr:col>
      <xdr:colOff>200817</xdr:colOff>
      <xdr:row>45</xdr:row>
      <xdr:rowOff>140439</xdr:rowOff>
    </xdr:to>
    <xdr:sp macro="" textlink="">
      <xdr:nvSpPr>
        <xdr:cNvPr id="6" name="Textfeld 5">
          <a:extLst>
            <a:ext uri="{FF2B5EF4-FFF2-40B4-BE49-F238E27FC236}">
              <a16:creationId xmlns:a16="http://schemas.microsoft.com/office/drawing/2014/main" id="{CCD8D54B-5C1C-409D-A141-58EA803269E6}"/>
            </a:ext>
          </a:extLst>
        </xdr:cNvPr>
        <xdr:cNvSpPr txBox="1"/>
      </xdr:nvSpPr>
      <xdr:spPr>
        <a:xfrm>
          <a:off x="7381287" y="7860514"/>
          <a:ext cx="4346600" cy="7432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400" b="1"/>
            <a:t>In diesem Diagramm ist auschließlich die Spannweite abgebildet. Jene</a:t>
          </a:r>
          <a:r>
            <a:rPr lang="de-DE" sz="1400" b="1" baseline="0"/>
            <a:t> wurde vorher berechnet.</a:t>
          </a:r>
          <a:endParaRPr lang="de-DE" sz="1400" b="1"/>
        </a:p>
      </xdr:txBody>
    </xdr:sp>
    <xdr:clientData/>
  </xdr:twoCellAnchor>
  <xdr:twoCellAnchor>
    <xdr:from>
      <xdr:col>3</xdr:col>
      <xdr:colOff>115269</xdr:colOff>
      <xdr:row>37</xdr:row>
      <xdr:rowOff>103138</xdr:rowOff>
    </xdr:from>
    <xdr:to>
      <xdr:col>6</xdr:col>
      <xdr:colOff>600619</xdr:colOff>
      <xdr:row>39</xdr:row>
      <xdr:rowOff>151672</xdr:rowOff>
    </xdr:to>
    <xdr:sp macro="" textlink="">
      <xdr:nvSpPr>
        <xdr:cNvPr id="5" name="Textfeld 4">
          <a:extLst>
            <a:ext uri="{FF2B5EF4-FFF2-40B4-BE49-F238E27FC236}">
              <a16:creationId xmlns:a16="http://schemas.microsoft.com/office/drawing/2014/main" id="{07FFE9D7-5634-4188-AE4A-9AB06C46D9FB}"/>
            </a:ext>
          </a:extLst>
        </xdr:cNvPr>
        <xdr:cNvSpPr txBox="1"/>
      </xdr:nvSpPr>
      <xdr:spPr>
        <a:xfrm>
          <a:off x="1935333" y="7061848"/>
          <a:ext cx="2305413" cy="42468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700"/>
            <a:t>Quelle:</a:t>
          </a:r>
          <a:r>
            <a:rPr lang="de-DE" sz="700" baseline="0"/>
            <a:t> Zentralanstalt für Meteorologie und Geodynamik (2001</a:t>
          </a:r>
          <a:r>
            <a:rPr lang="de-DE" sz="700"/>
            <a:t>), Klimadaten Österreich</a:t>
          </a:r>
        </a:p>
        <a:p>
          <a:r>
            <a:rPr lang="de-DE" sz="700"/>
            <a:t>Entwurf und Zeichnung: Wesenauer Jana (2024)</a:t>
          </a:r>
        </a:p>
      </xdr:txBody>
    </xdr:sp>
    <xdr:clientData/>
  </xdr:twoCellAnchor>
  <xdr:twoCellAnchor>
    <xdr:from>
      <xdr:col>11</xdr:col>
      <xdr:colOff>473217</xdr:colOff>
      <xdr:row>38</xdr:row>
      <xdr:rowOff>84937</xdr:rowOff>
    </xdr:from>
    <xdr:to>
      <xdr:col>17</xdr:col>
      <xdr:colOff>145606</xdr:colOff>
      <xdr:row>40</xdr:row>
      <xdr:rowOff>30335</xdr:rowOff>
    </xdr:to>
    <xdr:sp macro="" textlink="">
      <xdr:nvSpPr>
        <xdr:cNvPr id="8" name="Textfeld 7">
          <a:extLst>
            <a:ext uri="{FF2B5EF4-FFF2-40B4-BE49-F238E27FC236}">
              <a16:creationId xmlns:a16="http://schemas.microsoft.com/office/drawing/2014/main" id="{5BF8A3AA-F51D-4E1A-9707-59B3EB638BE0}"/>
            </a:ext>
          </a:extLst>
        </xdr:cNvPr>
        <xdr:cNvSpPr txBox="1"/>
      </xdr:nvSpPr>
      <xdr:spPr>
        <a:xfrm>
          <a:off x="7146784" y="7231720"/>
          <a:ext cx="3312516" cy="3215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700"/>
            <a:t>Quelle:</a:t>
          </a:r>
          <a:r>
            <a:rPr lang="de-DE" sz="700" baseline="0"/>
            <a:t> Zentralanstalt für Meteorologie und Geodynamik (2001</a:t>
          </a:r>
          <a:r>
            <a:rPr lang="de-DE" sz="700"/>
            <a:t>), Klimadaten Österreich</a:t>
          </a:r>
        </a:p>
        <a:p>
          <a:r>
            <a:rPr lang="de-DE" sz="700"/>
            <a:t>Entwurf und Zeichnung: Wesenauer Jana (2024)</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338136</xdr:colOff>
      <xdr:row>22</xdr:row>
      <xdr:rowOff>138112</xdr:rowOff>
    </xdr:from>
    <xdr:to>
      <xdr:col>13</xdr:col>
      <xdr:colOff>571499</xdr:colOff>
      <xdr:row>40</xdr:row>
      <xdr:rowOff>76200</xdr:rowOff>
    </xdr:to>
    <xdr:graphicFrame macro="">
      <xdr:nvGraphicFramePr>
        <xdr:cNvPr id="2" name="Diagramm 1">
          <a:extLst>
            <a:ext uri="{FF2B5EF4-FFF2-40B4-BE49-F238E27FC236}">
              <a16:creationId xmlns:a16="http://schemas.microsoft.com/office/drawing/2014/main" id="{06D0A35D-B5E5-F276-7C4E-064ACC399E3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188119</xdr:colOff>
      <xdr:row>22</xdr:row>
      <xdr:rowOff>178592</xdr:rowOff>
    </xdr:from>
    <xdr:to>
      <xdr:col>22</xdr:col>
      <xdr:colOff>411957</xdr:colOff>
      <xdr:row>40</xdr:row>
      <xdr:rowOff>130967</xdr:rowOff>
    </xdr:to>
    <xdr:graphicFrame macro="">
      <xdr:nvGraphicFramePr>
        <xdr:cNvPr id="3" name="Diagramm 2">
          <a:extLst>
            <a:ext uri="{FF2B5EF4-FFF2-40B4-BE49-F238E27FC236}">
              <a16:creationId xmlns:a16="http://schemas.microsoft.com/office/drawing/2014/main" id="{76141528-0C33-874B-75AB-1647EA8E463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381000</xdr:colOff>
      <xdr:row>43</xdr:row>
      <xdr:rowOff>9525</xdr:rowOff>
    </xdr:from>
    <xdr:to>
      <xdr:col>22</xdr:col>
      <xdr:colOff>257175</xdr:colOff>
      <xdr:row>47</xdr:row>
      <xdr:rowOff>142875</xdr:rowOff>
    </xdr:to>
    <xdr:sp macro="" textlink="">
      <xdr:nvSpPr>
        <xdr:cNvPr id="4" name="Textfeld 3">
          <a:extLst>
            <a:ext uri="{FF2B5EF4-FFF2-40B4-BE49-F238E27FC236}">
              <a16:creationId xmlns:a16="http://schemas.microsoft.com/office/drawing/2014/main" id="{0DD513F7-8DC6-D7FB-267E-6894F8D90528}"/>
            </a:ext>
          </a:extLst>
        </xdr:cNvPr>
        <xdr:cNvSpPr txBox="1"/>
      </xdr:nvSpPr>
      <xdr:spPr>
        <a:xfrm>
          <a:off x="2209800" y="8201025"/>
          <a:ext cx="11458575" cy="895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400" b="1"/>
            <a:t>Zur Veranschaulichung</a:t>
          </a:r>
          <a:r>
            <a:rPr lang="de-DE" sz="1400" b="1" baseline="0"/>
            <a:t> von Klimadiagrammen, welche die Monatstemperatur und den Monatsniederschlag angeben, eigenen sich kombinierte Diagramme. Hier hat man zwei verschiedene Y-Achsen die unterschiedliche Werte darstellen. Die Klimadiagramma von Walther-Lieth kommen sowohl als Balken und Linien Kombination, als auch als Linien und Linien Kombination vor.</a:t>
          </a:r>
          <a:endParaRPr lang="de-DE" sz="1400" b="1"/>
        </a:p>
      </xdr:txBody>
    </xdr:sp>
    <xdr:clientData/>
  </xdr:twoCellAnchor>
  <xdr:twoCellAnchor>
    <xdr:from>
      <xdr:col>3</xdr:col>
      <xdr:colOff>369094</xdr:colOff>
      <xdr:row>37</xdr:row>
      <xdr:rowOff>166688</xdr:rowOff>
    </xdr:from>
    <xdr:to>
      <xdr:col>8</xdr:col>
      <xdr:colOff>5953</xdr:colOff>
      <xdr:row>40</xdr:row>
      <xdr:rowOff>47625</xdr:rowOff>
    </xdr:to>
    <xdr:sp macro="" textlink="">
      <xdr:nvSpPr>
        <xdr:cNvPr id="5" name="Textfeld 4">
          <a:extLst>
            <a:ext uri="{FF2B5EF4-FFF2-40B4-BE49-F238E27FC236}">
              <a16:creationId xmlns:a16="http://schemas.microsoft.com/office/drawing/2014/main" id="{D8292FF2-7D46-43A9-847F-C9EA84173501}"/>
            </a:ext>
          </a:extLst>
        </xdr:cNvPr>
        <xdr:cNvSpPr txBox="1"/>
      </xdr:nvSpPr>
      <xdr:spPr>
        <a:xfrm>
          <a:off x="2190750" y="7215188"/>
          <a:ext cx="2672953" cy="4524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700"/>
            <a:t>Quelle:</a:t>
          </a:r>
          <a:r>
            <a:rPr lang="de-DE" sz="700" baseline="0"/>
            <a:t> Zentralanstalt für Meteorologie und Geodynamik (2001</a:t>
          </a:r>
          <a:r>
            <a:rPr lang="de-DE" sz="700"/>
            <a:t>), Klimadaten Österreich</a:t>
          </a:r>
        </a:p>
        <a:p>
          <a:r>
            <a:rPr lang="de-DE" sz="700"/>
            <a:t>Entwurf und Zeichnung: Wesenauer Jana (2024)</a:t>
          </a:r>
        </a:p>
      </xdr:txBody>
    </xdr:sp>
    <xdr:clientData/>
  </xdr:twoCellAnchor>
  <xdr:twoCellAnchor>
    <xdr:from>
      <xdr:col>14</xdr:col>
      <xdr:colOff>205979</xdr:colOff>
      <xdr:row>38</xdr:row>
      <xdr:rowOff>45244</xdr:rowOff>
    </xdr:from>
    <xdr:to>
      <xdr:col>17</xdr:col>
      <xdr:colOff>309563</xdr:colOff>
      <xdr:row>40</xdr:row>
      <xdr:rowOff>116681</xdr:rowOff>
    </xdr:to>
    <xdr:sp macro="" textlink="">
      <xdr:nvSpPr>
        <xdr:cNvPr id="6" name="Textfeld 5">
          <a:extLst>
            <a:ext uri="{FF2B5EF4-FFF2-40B4-BE49-F238E27FC236}">
              <a16:creationId xmlns:a16="http://schemas.microsoft.com/office/drawing/2014/main" id="{A4518D89-0AEC-45E2-989E-DF2854607AB3}"/>
            </a:ext>
          </a:extLst>
        </xdr:cNvPr>
        <xdr:cNvSpPr txBox="1"/>
      </xdr:nvSpPr>
      <xdr:spPr>
        <a:xfrm>
          <a:off x="8707042" y="7284244"/>
          <a:ext cx="1925240" cy="4524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700"/>
            <a:t>Quelle:</a:t>
          </a:r>
          <a:r>
            <a:rPr lang="de-DE" sz="700" baseline="0"/>
            <a:t> Zentralanstalt für Meteorologie und Geodynamik (2001</a:t>
          </a:r>
          <a:r>
            <a:rPr lang="de-DE" sz="700"/>
            <a:t>), Klimadaten Österreich</a:t>
          </a:r>
        </a:p>
        <a:p>
          <a:r>
            <a:rPr lang="de-DE" sz="700"/>
            <a:t>Entwurf und Zeichnung: Wesenauer Jana (2024)</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13</xdr:col>
      <xdr:colOff>496887</xdr:colOff>
      <xdr:row>27</xdr:row>
      <xdr:rowOff>61912</xdr:rowOff>
    </xdr:from>
    <xdr:to>
      <xdr:col>17</xdr:col>
      <xdr:colOff>582612</xdr:colOff>
      <xdr:row>31</xdr:row>
      <xdr:rowOff>185737</xdr:rowOff>
    </xdr:to>
    <xdr:sp macro="" textlink="">
      <xdr:nvSpPr>
        <xdr:cNvPr id="2" name="Textfeld 1">
          <a:extLst>
            <a:ext uri="{FF2B5EF4-FFF2-40B4-BE49-F238E27FC236}">
              <a16:creationId xmlns:a16="http://schemas.microsoft.com/office/drawing/2014/main" id="{E24D707E-A6EC-1559-E40E-C4CD19CDED4D}"/>
            </a:ext>
          </a:extLst>
        </xdr:cNvPr>
        <xdr:cNvSpPr txBox="1"/>
      </xdr:nvSpPr>
      <xdr:spPr>
        <a:xfrm>
          <a:off x="8442325" y="5205412"/>
          <a:ext cx="2530475" cy="885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400" b="1"/>
            <a:t>Stapeldiagramme</a:t>
          </a:r>
          <a:r>
            <a:rPr lang="de-DE" sz="1400" b="1" baseline="0"/>
            <a:t> ermöglichen es die Verteilung von mehreren Datensätzen darzustellen</a:t>
          </a:r>
          <a:endParaRPr lang="de-DE" sz="1400" b="1"/>
        </a:p>
      </xdr:txBody>
    </xdr:sp>
    <xdr:clientData/>
  </xdr:twoCellAnchor>
  <xdr:twoCellAnchor>
    <xdr:from>
      <xdr:col>5</xdr:col>
      <xdr:colOff>587829</xdr:colOff>
      <xdr:row>25</xdr:row>
      <xdr:rowOff>174171</xdr:rowOff>
    </xdr:from>
    <xdr:to>
      <xdr:col>13</xdr:col>
      <xdr:colOff>283029</xdr:colOff>
      <xdr:row>40</xdr:row>
      <xdr:rowOff>59871</xdr:rowOff>
    </xdr:to>
    <xdr:graphicFrame macro="">
      <xdr:nvGraphicFramePr>
        <xdr:cNvPr id="4" name="Diagramm 3">
          <a:extLst>
            <a:ext uri="{FF2B5EF4-FFF2-40B4-BE49-F238E27FC236}">
              <a16:creationId xmlns:a16="http://schemas.microsoft.com/office/drawing/2014/main" id="{8C74D224-DA10-FA88-7885-6945A43FD27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587829</xdr:colOff>
      <xdr:row>37</xdr:row>
      <xdr:rowOff>168728</xdr:rowOff>
    </xdr:from>
    <xdr:to>
      <xdr:col>10</xdr:col>
      <xdr:colOff>212782</xdr:colOff>
      <xdr:row>40</xdr:row>
      <xdr:rowOff>49665</xdr:rowOff>
    </xdr:to>
    <xdr:sp macro="" textlink="">
      <xdr:nvSpPr>
        <xdr:cNvPr id="5" name="Textfeld 4">
          <a:extLst>
            <a:ext uri="{FF2B5EF4-FFF2-40B4-BE49-F238E27FC236}">
              <a16:creationId xmlns:a16="http://schemas.microsoft.com/office/drawing/2014/main" id="{14DD855C-D9FD-4A9F-AE6D-7EF82046BB8D}"/>
            </a:ext>
          </a:extLst>
        </xdr:cNvPr>
        <xdr:cNvSpPr txBox="1"/>
      </xdr:nvSpPr>
      <xdr:spPr>
        <a:xfrm>
          <a:off x="3635829" y="7217228"/>
          <a:ext cx="2672953" cy="4524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700"/>
            <a:t>Quelle:</a:t>
          </a:r>
          <a:r>
            <a:rPr lang="de-DE" sz="700" baseline="0"/>
            <a:t> Zentralanstalt für Meteorologie und Geodynamik (2001</a:t>
          </a:r>
          <a:r>
            <a:rPr lang="de-DE" sz="700"/>
            <a:t>), Klimadaten Österreich</a:t>
          </a:r>
        </a:p>
        <a:p>
          <a:r>
            <a:rPr lang="de-DE" sz="700"/>
            <a:t>Entwurf und Zeichnung: Wesenauer Jana (2024)</a:t>
          </a: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6CD60-A3EB-D044-8CFA-6434004B7952}">
  <dimension ref="A1:BB48"/>
  <sheetViews>
    <sheetView tabSelected="1" topLeftCell="C24" zoomScale="120" zoomScaleNormal="120" zoomScaleSheetLayoutView="100" workbookViewId="0">
      <selection activeCell="I44" sqref="I44"/>
    </sheetView>
  </sheetViews>
  <sheetFormatPr baseColWidth="10" defaultColWidth="9.140625" defaultRowHeight="15" x14ac:dyDescent="0.25"/>
  <cols>
    <col min="31" max="31" width="5.5703125" hidden="1" customWidth="1"/>
    <col min="33" max="33" width="12.5703125" customWidth="1"/>
  </cols>
  <sheetData>
    <row r="1" spans="1:54" ht="18" x14ac:dyDescent="0.25">
      <c r="A1" s="6" t="s">
        <v>0</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row>
    <row r="2" spans="1:54" ht="18" x14ac:dyDescent="0.25">
      <c r="A2" s="6" t="s">
        <v>1</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row>
    <row r="3" spans="1:54" ht="18" x14ac:dyDescent="0.25">
      <c r="A3" s="6" t="s">
        <v>2</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row>
    <row r="4" spans="1:54" x14ac:dyDescent="0.2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row>
    <row r="5" spans="1:54" x14ac:dyDescent="0.25">
      <c r="A5" s="45" t="s">
        <v>3</v>
      </c>
      <c r="B5" s="46"/>
      <c r="C5" s="47" t="s">
        <v>3</v>
      </c>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9"/>
    </row>
    <row r="6" spans="1:54" ht="64.5" x14ac:dyDescent="0.25">
      <c r="A6" s="45" t="s">
        <v>4</v>
      </c>
      <c r="B6" s="46"/>
      <c r="C6" s="2" t="s">
        <v>5</v>
      </c>
      <c r="D6" s="1" t="s">
        <v>6</v>
      </c>
      <c r="E6" s="1" t="s">
        <v>7</v>
      </c>
      <c r="F6" s="1" t="s">
        <v>8</v>
      </c>
      <c r="G6" s="1" t="s">
        <v>9</v>
      </c>
      <c r="H6" s="1" t="s">
        <v>10</v>
      </c>
      <c r="I6" s="1" t="s">
        <v>11</v>
      </c>
      <c r="J6" s="1" t="s">
        <v>12</v>
      </c>
      <c r="K6" s="1" t="s">
        <v>13</v>
      </c>
      <c r="L6" s="1" t="s">
        <v>14</v>
      </c>
      <c r="M6" s="1" t="s">
        <v>15</v>
      </c>
      <c r="N6" s="1" t="s">
        <v>16</v>
      </c>
      <c r="O6" s="1" t="s">
        <v>17</v>
      </c>
      <c r="P6" s="1" t="s">
        <v>18</v>
      </c>
      <c r="Q6" s="1" t="s">
        <v>19</v>
      </c>
      <c r="R6" s="1" t="s">
        <v>20</v>
      </c>
      <c r="S6" s="1" t="s">
        <v>21</v>
      </c>
      <c r="T6" s="1" t="s">
        <v>22</v>
      </c>
      <c r="U6" s="1" t="s">
        <v>23</v>
      </c>
      <c r="V6" s="1" t="s">
        <v>24</v>
      </c>
      <c r="W6" s="1" t="s">
        <v>25</v>
      </c>
      <c r="X6" s="1" t="s">
        <v>26</v>
      </c>
      <c r="Y6" s="1" t="s">
        <v>27</v>
      </c>
      <c r="Z6" s="1" t="s">
        <v>28</v>
      </c>
      <c r="AA6" s="1" t="s">
        <v>29</v>
      </c>
      <c r="AB6" s="1" t="s">
        <v>30</v>
      </c>
      <c r="AC6" s="1" t="s">
        <v>31</v>
      </c>
      <c r="AD6" s="1" t="s">
        <v>32</v>
      </c>
      <c r="AE6" s="1" t="s">
        <v>33</v>
      </c>
      <c r="AF6" s="1" t="s">
        <v>34</v>
      </c>
      <c r="AG6" s="1" t="s">
        <v>35</v>
      </c>
      <c r="AH6" s="1" t="s">
        <v>36</v>
      </c>
      <c r="AI6" s="1" t="s">
        <v>37</v>
      </c>
      <c r="AJ6" s="1" t="s">
        <v>38</v>
      </c>
      <c r="AK6" s="1" t="s">
        <v>39</v>
      </c>
      <c r="AL6" s="1" t="s">
        <v>40</v>
      </c>
      <c r="AM6" s="1" t="s">
        <v>41</v>
      </c>
      <c r="AN6" s="1" t="s">
        <v>42</v>
      </c>
      <c r="AO6" s="1" t="s">
        <v>43</v>
      </c>
      <c r="AP6" s="1" t="s">
        <v>44</v>
      </c>
      <c r="AQ6" s="1" t="s">
        <v>45</v>
      </c>
      <c r="AR6" s="1" t="s">
        <v>46</v>
      </c>
      <c r="AS6" s="1" t="s">
        <v>47</v>
      </c>
      <c r="AT6" s="1" t="s">
        <v>48</v>
      </c>
      <c r="AU6" s="1" t="s">
        <v>49</v>
      </c>
      <c r="AV6" s="1" t="s">
        <v>50</v>
      </c>
      <c r="AW6" s="1" t="s">
        <v>51</v>
      </c>
      <c r="AX6" s="1" t="s">
        <v>52</v>
      </c>
      <c r="AY6" s="1" t="s">
        <v>53</v>
      </c>
      <c r="AZ6" s="1" t="s">
        <v>54</v>
      </c>
      <c r="BA6" s="1" t="s">
        <v>55</v>
      </c>
      <c r="BB6" s="1" t="s">
        <v>56</v>
      </c>
    </row>
    <row r="7" spans="1:54" ht="39" x14ac:dyDescent="0.25">
      <c r="A7" s="4"/>
      <c r="B7" s="3" t="s">
        <v>57</v>
      </c>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row>
    <row r="8" spans="1:54" ht="26.25" x14ac:dyDescent="0.25">
      <c r="A8" s="4"/>
      <c r="B8" s="7" t="s">
        <v>58</v>
      </c>
      <c r="C8" s="8">
        <v>1269</v>
      </c>
      <c r="D8" s="8">
        <v>692</v>
      </c>
      <c r="E8" s="8">
        <v>1046</v>
      </c>
      <c r="F8" s="8">
        <v>1243</v>
      </c>
      <c r="G8" s="8">
        <v>901</v>
      </c>
      <c r="H8" s="8">
        <v>982</v>
      </c>
      <c r="I8" s="8">
        <v>1187</v>
      </c>
      <c r="J8" s="8">
        <v>729</v>
      </c>
      <c r="K8" s="8">
        <v>3940</v>
      </c>
      <c r="L8" s="8">
        <v>1947</v>
      </c>
      <c r="M8" s="8">
        <v>1695</v>
      </c>
      <c r="N8" s="8">
        <v>635</v>
      </c>
      <c r="O8" s="8">
        <v>669</v>
      </c>
      <c r="P8" s="8">
        <v>769</v>
      </c>
      <c r="Q8" s="8">
        <v>1240</v>
      </c>
      <c r="R8" s="8">
        <v>1824</v>
      </c>
      <c r="S8" s="8">
        <v>1184</v>
      </c>
      <c r="T8" s="8">
        <v>753</v>
      </c>
      <c r="U8" s="8">
        <v>821</v>
      </c>
      <c r="V8" s="8">
        <v>673</v>
      </c>
      <c r="W8" s="8">
        <v>1194</v>
      </c>
      <c r="X8" s="8">
        <v>2821</v>
      </c>
      <c r="Y8" s="8">
        <v>859</v>
      </c>
      <c r="Z8" s="8">
        <v>507</v>
      </c>
      <c r="AA8" s="8">
        <v>375</v>
      </c>
      <c r="AB8" s="8">
        <v>1585</v>
      </c>
      <c r="AC8" s="8">
        <v>670</v>
      </c>
      <c r="AD8" s="8">
        <v>396</v>
      </c>
      <c r="AE8" s="8">
        <v>389</v>
      </c>
      <c r="AF8" s="8">
        <v>595</v>
      </c>
      <c r="AG8" s="8">
        <v>2414</v>
      </c>
      <c r="AH8" s="8">
        <v>1055</v>
      </c>
      <c r="AI8" s="8">
        <v>329</v>
      </c>
      <c r="AJ8" s="8">
        <v>1909</v>
      </c>
      <c r="AK8" s="8">
        <v>799</v>
      </c>
      <c r="AL8" s="8">
        <v>845</v>
      </c>
      <c r="AM8" s="8">
        <v>1459</v>
      </c>
      <c r="AN8" s="8">
        <v>1526</v>
      </c>
      <c r="AO8" s="8">
        <v>1532</v>
      </c>
      <c r="AP8" s="8">
        <v>515</v>
      </c>
      <c r="AQ8" s="8">
        <v>1203</v>
      </c>
      <c r="AR8" s="8">
        <v>1196</v>
      </c>
      <c r="AS8" s="8">
        <v>1916</v>
      </c>
      <c r="AT8" s="8">
        <v>1126</v>
      </c>
      <c r="AU8" s="8">
        <v>966</v>
      </c>
      <c r="AV8" s="8">
        <v>2794</v>
      </c>
      <c r="AW8" s="8">
        <v>2789</v>
      </c>
      <c r="AX8" s="8">
        <v>1028</v>
      </c>
      <c r="AY8" s="8">
        <v>1094</v>
      </c>
      <c r="AZ8" s="8">
        <v>2054</v>
      </c>
      <c r="BA8" s="8">
        <v>728</v>
      </c>
      <c r="BB8" s="8">
        <v>961</v>
      </c>
    </row>
    <row r="9" spans="1:54" ht="26.25" x14ac:dyDescent="0.25">
      <c r="A9" s="4"/>
      <c r="B9" s="7" t="s">
        <v>59</v>
      </c>
      <c r="C9" s="9">
        <v>1197</v>
      </c>
      <c r="D9" s="9">
        <v>675</v>
      </c>
      <c r="E9" s="9">
        <v>1251</v>
      </c>
      <c r="F9" s="9">
        <v>1240</v>
      </c>
      <c r="G9" s="9">
        <v>895</v>
      </c>
      <c r="H9" s="9">
        <v>948</v>
      </c>
      <c r="I9" s="9">
        <v>1233</v>
      </c>
      <c r="J9" s="9">
        <v>698</v>
      </c>
      <c r="K9" s="9">
        <v>3704</v>
      </c>
      <c r="L9" s="9">
        <v>1928</v>
      </c>
      <c r="M9" s="9">
        <v>1593</v>
      </c>
      <c r="N9" s="9">
        <v>643</v>
      </c>
      <c r="O9" s="9">
        <v>684</v>
      </c>
      <c r="P9" s="9">
        <v>730</v>
      </c>
      <c r="Q9" s="9">
        <v>1341</v>
      </c>
      <c r="R9" s="9">
        <v>1820</v>
      </c>
      <c r="S9" s="9">
        <v>1210</v>
      </c>
      <c r="T9" s="9">
        <v>728</v>
      </c>
      <c r="U9" s="9">
        <v>833</v>
      </c>
      <c r="V9" s="9">
        <v>620</v>
      </c>
      <c r="W9" s="9">
        <v>1161</v>
      </c>
      <c r="X9" s="9">
        <v>4033</v>
      </c>
      <c r="Y9" s="9">
        <v>780</v>
      </c>
      <c r="Z9" s="9">
        <v>434</v>
      </c>
      <c r="AA9" s="9">
        <v>372</v>
      </c>
      <c r="AB9" s="9">
        <v>1508</v>
      </c>
      <c r="AC9" s="9">
        <v>660</v>
      </c>
      <c r="AD9" s="9">
        <v>412</v>
      </c>
      <c r="AE9" s="9">
        <v>356</v>
      </c>
      <c r="AF9" s="9">
        <v>671</v>
      </c>
      <c r="AG9" s="9">
        <v>2421</v>
      </c>
      <c r="AH9" s="9">
        <v>1053</v>
      </c>
      <c r="AI9" s="9">
        <v>305</v>
      </c>
      <c r="AJ9" s="9">
        <v>1840</v>
      </c>
      <c r="AK9" s="9">
        <v>843</v>
      </c>
      <c r="AL9" s="9">
        <v>854</v>
      </c>
      <c r="AM9" s="9">
        <v>1501</v>
      </c>
      <c r="AN9" s="9">
        <v>1619</v>
      </c>
      <c r="AO9" s="9">
        <v>1556</v>
      </c>
      <c r="AP9" s="9">
        <v>451</v>
      </c>
      <c r="AQ9" s="9">
        <v>1140</v>
      </c>
      <c r="AR9" s="9">
        <v>1205</v>
      </c>
      <c r="AS9" s="9">
        <v>1822</v>
      </c>
      <c r="AT9" s="9">
        <v>1086</v>
      </c>
      <c r="AU9" s="9">
        <v>1031</v>
      </c>
      <c r="AV9" s="9">
        <v>3076</v>
      </c>
      <c r="AW9" s="9">
        <v>2757</v>
      </c>
      <c r="AX9" s="9">
        <v>1074</v>
      </c>
      <c r="AY9" s="9">
        <v>1151</v>
      </c>
      <c r="AZ9" s="9">
        <v>2715</v>
      </c>
      <c r="BA9" s="9">
        <v>752</v>
      </c>
      <c r="BB9" s="9">
        <v>910</v>
      </c>
    </row>
    <row r="10" spans="1:54" ht="26.25" x14ac:dyDescent="0.25">
      <c r="A10" s="4"/>
      <c r="B10" s="7" t="s">
        <v>60</v>
      </c>
      <c r="C10" s="9">
        <v>1255</v>
      </c>
      <c r="D10" s="9">
        <v>729</v>
      </c>
      <c r="E10" s="9">
        <v>1546</v>
      </c>
      <c r="F10" s="9">
        <v>1229</v>
      </c>
      <c r="G10" s="9">
        <v>953</v>
      </c>
      <c r="H10" s="9">
        <v>913</v>
      </c>
      <c r="I10" s="9">
        <v>1194</v>
      </c>
      <c r="J10" s="9">
        <v>721</v>
      </c>
      <c r="K10" s="9">
        <v>3733</v>
      </c>
      <c r="L10" s="9">
        <v>2108</v>
      </c>
      <c r="M10" s="9">
        <v>1593</v>
      </c>
      <c r="N10" s="9">
        <v>661</v>
      </c>
      <c r="O10" s="9">
        <v>688</v>
      </c>
      <c r="P10" s="9">
        <v>690</v>
      </c>
      <c r="Q10" s="9">
        <v>1590</v>
      </c>
      <c r="R10" s="9">
        <v>1891</v>
      </c>
      <c r="S10" s="9">
        <v>1139</v>
      </c>
      <c r="T10" s="9">
        <v>721</v>
      </c>
      <c r="U10" s="9">
        <v>799</v>
      </c>
      <c r="V10" s="9">
        <v>613</v>
      </c>
      <c r="W10" s="9">
        <v>1128</v>
      </c>
      <c r="X10" s="9">
        <v>4156</v>
      </c>
      <c r="Y10" s="9">
        <v>805</v>
      </c>
      <c r="Z10" s="9">
        <v>458</v>
      </c>
      <c r="AA10" s="9">
        <v>355</v>
      </c>
      <c r="AB10" s="9">
        <v>1561</v>
      </c>
      <c r="AC10" s="9">
        <v>676</v>
      </c>
      <c r="AD10" s="9">
        <v>398</v>
      </c>
      <c r="AE10" s="9">
        <v>387</v>
      </c>
      <c r="AF10" s="9">
        <v>672</v>
      </c>
      <c r="AG10" s="9">
        <v>2379</v>
      </c>
      <c r="AH10" s="9">
        <v>1155</v>
      </c>
      <c r="AI10" s="9">
        <v>308</v>
      </c>
      <c r="AJ10" s="9">
        <v>1921</v>
      </c>
      <c r="AK10" s="9">
        <v>869</v>
      </c>
      <c r="AL10" s="9">
        <v>796</v>
      </c>
      <c r="AM10" s="9">
        <v>1469</v>
      </c>
      <c r="AN10" s="9">
        <v>1574</v>
      </c>
      <c r="AO10" s="9">
        <v>1555</v>
      </c>
      <c r="AP10" s="9">
        <v>470</v>
      </c>
      <c r="AQ10" s="9">
        <v>1135</v>
      </c>
      <c r="AR10" s="9">
        <v>1320</v>
      </c>
      <c r="AS10" s="9">
        <v>1790</v>
      </c>
      <c r="AT10" s="9">
        <v>1163</v>
      </c>
      <c r="AU10" s="9">
        <v>1090</v>
      </c>
      <c r="AV10" s="9">
        <v>3294</v>
      </c>
      <c r="AW10" s="9">
        <v>2876</v>
      </c>
      <c r="AX10" s="9">
        <v>1122</v>
      </c>
      <c r="AY10" s="9">
        <v>1203</v>
      </c>
      <c r="AZ10" s="9">
        <v>2669</v>
      </c>
      <c r="BA10" s="9">
        <v>691</v>
      </c>
      <c r="BB10" s="9">
        <v>890</v>
      </c>
    </row>
    <row r="11" spans="1:54" ht="26.25" x14ac:dyDescent="0.25">
      <c r="A11" s="4"/>
      <c r="B11" s="7" t="s">
        <v>61</v>
      </c>
      <c r="C11" s="9">
        <v>1274</v>
      </c>
      <c r="D11" s="9">
        <v>753</v>
      </c>
      <c r="E11" s="9">
        <v>2333</v>
      </c>
      <c r="F11" s="9">
        <v>1129</v>
      </c>
      <c r="G11" s="9">
        <v>977</v>
      </c>
      <c r="H11" s="9">
        <v>866</v>
      </c>
      <c r="I11" s="9">
        <v>1232</v>
      </c>
      <c r="J11" s="9">
        <v>657</v>
      </c>
      <c r="K11" s="9">
        <v>3578</v>
      </c>
      <c r="L11" s="9">
        <v>2136</v>
      </c>
      <c r="M11" s="9">
        <v>1540</v>
      </c>
      <c r="N11" s="9">
        <v>636</v>
      </c>
      <c r="O11" s="9">
        <v>915</v>
      </c>
      <c r="P11" s="9">
        <v>636</v>
      </c>
      <c r="Q11" s="9">
        <v>1523</v>
      </c>
      <c r="R11" s="9">
        <v>1864</v>
      </c>
      <c r="S11" s="9">
        <v>1125</v>
      </c>
      <c r="T11" s="9">
        <v>764</v>
      </c>
      <c r="U11" s="9">
        <v>878</v>
      </c>
      <c r="V11" s="9">
        <v>536</v>
      </c>
      <c r="W11" s="9">
        <v>1116</v>
      </c>
      <c r="X11" s="9">
        <v>4053</v>
      </c>
      <c r="Y11" s="9">
        <v>820</v>
      </c>
      <c r="Z11" s="9">
        <v>494</v>
      </c>
      <c r="AA11" s="9">
        <v>337</v>
      </c>
      <c r="AB11" s="9">
        <v>1588</v>
      </c>
      <c r="AC11" s="9">
        <v>651</v>
      </c>
      <c r="AD11" s="9">
        <v>389</v>
      </c>
      <c r="AE11" s="9">
        <v>338</v>
      </c>
      <c r="AF11" s="9">
        <v>646</v>
      </c>
      <c r="AG11" s="9">
        <v>2439</v>
      </c>
      <c r="AH11" s="9">
        <v>1158</v>
      </c>
      <c r="AI11" s="9">
        <v>298</v>
      </c>
      <c r="AJ11" s="9">
        <v>1841</v>
      </c>
      <c r="AK11" s="9">
        <v>797</v>
      </c>
      <c r="AL11" s="9">
        <v>809</v>
      </c>
      <c r="AM11" s="9">
        <v>1598</v>
      </c>
      <c r="AN11" s="9">
        <v>1809</v>
      </c>
      <c r="AO11" s="9">
        <v>1535</v>
      </c>
      <c r="AP11" s="9">
        <v>545</v>
      </c>
      <c r="AQ11" s="9">
        <v>1144</v>
      </c>
      <c r="AR11" s="9">
        <v>1274</v>
      </c>
      <c r="AS11" s="9">
        <v>1896</v>
      </c>
      <c r="AT11" s="9">
        <v>1081</v>
      </c>
      <c r="AU11" s="9">
        <v>1152</v>
      </c>
      <c r="AV11" s="9">
        <v>3562</v>
      </c>
      <c r="AW11" s="9">
        <v>2829</v>
      </c>
      <c r="AX11" s="9">
        <v>1090</v>
      </c>
      <c r="AY11" s="9">
        <v>1174</v>
      </c>
      <c r="AZ11" s="9">
        <v>2417</v>
      </c>
      <c r="BA11" s="9">
        <v>715</v>
      </c>
      <c r="BB11" s="9">
        <v>887</v>
      </c>
    </row>
    <row r="12" spans="1:54" ht="26.25" x14ac:dyDescent="0.25">
      <c r="A12" s="4"/>
      <c r="B12" s="7" t="s">
        <v>62</v>
      </c>
      <c r="C12" s="9">
        <v>1464</v>
      </c>
      <c r="D12" s="9">
        <v>764</v>
      </c>
      <c r="E12" s="9">
        <v>3787</v>
      </c>
      <c r="F12" s="9">
        <v>1126</v>
      </c>
      <c r="G12" s="9">
        <v>1048</v>
      </c>
      <c r="H12" s="9">
        <v>866</v>
      </c>
      <c r="I12" s="9">
        <v>1209</v>
      </c>
      <c r="J12" s="9">
        <v>667</v>
      </c>
      <c r="K12" s="9">
        <v>3564</v>
      </c>
      <c r="L12" s="9">
        <v>2128</v>
      </c>
      <c r="M12" s="9">
        <v>1694</v>
      </c>
      <c r="N12" s="9">
        <v>669</v>
      </c>
      <c r="O12" s="9">
        <v>1208</v>
      </c>
      <c r="P12" s="9">
        <v>665</v>
      </c>
      <c r="Q12" s="9">
        <v>1497</v>
      </c>
      <c r="R12" s="9">
        <v>1867</v>
      </c>
      <c r="S12" s="9">
        <v>1128</v>
      </c>
      <c r="T12" s="9">
        <v>812</v>
      </c>
      <c r="U12" s="9">
        <v>898</v>
      </c>
      <c r="V12" s="9">
        <v>527</v>
      </c>
      <c r="W12" s="9">
        <v>1170</v>
      </c>
      <c r="X12" s="9">
        <v>4217</v>
      </c>
      <c r="Y12" s="9">
        <v>868</v>
      </c>
      <c r="Z12" s="9">
        <v>473</v>
      </c>
      <c r="AA12" s="9">
        <v>341</v>
      </c>
      <c r="AB12" s="9">
        <v>1566</v>
      </c>
      <c r="AC12" s="9">
        <v>649</v>
      </c>
      <c r="AD12" s="9">
        <v>373</v>
      </c>
      <c r="AE12" s="9">
        <v>368</v>
      </c>
      <c r="AF12" s="9">
        <v>672</v>
      </c>
      <c r="AG12" s="9">
        <v>2653</v>
      </c>
      <c r="AH12" s="9">
        <v>1226</v>
      </c>
      <c r="AI12" s="9">
        <v>288</v>
      </c>
      <c r="AJ12" s="9">
        <v>1898</v>
      </c>
      <c r="AK12" s="9">
        <v>898</v>
      </c>
      <c r="AL12" s="9">
        <v>862</v>
      </c>
      <c r="AM12" s="9">
        <v>1741</v>
      </c>
      <c r="AN12" s="9">
        <v>1829</v>
      </c>
      <c r="AO12" s="9">
        <v>1663</v>
      </c>
      <c r="AP12" s="9">
        <v>578</v>
      </c>
      <c r="AQ12" s="9">
        <v>1183</v>
      </c>
      <c r="AR12" s="9">
        <v>1299</v>
      </c>
      <c r="AS12" s="9">
        <v>1875</v>
      </c>
      <c r="AT12" s="9">
        <v>1101</v>
      </c>
      <c r="AU12" s="9">
        <v>1200</v>
      </c>
      <c r="AV12" s="9">
        <v>4338</v>
      </c>
      <c r="AW12" s="9">
        <v>2923</v>
      </c>
      <c r="AX12" s="9">
        <v>1069</v>
      </c>
      <c r="AY12" s="9">
        <v>1119</v>
      </c>
      <c r="AZ12" s="9">
        <v>2369</v>
      </c>
      <c r="BA12" s="9">
        <v>791</v>
      </c>
      <c r="BB12" s="9">
        <v>930</v>
      </c>
    </row>
    <row r="13" spans="1:54" ht="26.25" x14ac:dyDescent="0.25">
      <c r="A13" s="4"/>
      <c r="B13" s="7" t="s">
        <v>63</v>
      </c>
      <c r="C13" s="9">
        <v>1747</v>
      </c>
      <c r="D13" s="9">
        <v>863</v>
      </c>
      <c r="E13" s="9">
        <v>4608</v>
      </c>
      <c r="F13" s="9">
        <v>1123</v>
      </c>
      <c r="G13" s="9">
        <v>1059</v>
      </c>
      <c r="H13" s="9">
        <v>865</v>
      </c>
      <c r="I13" s="9">
        <v>1244</v>
      </c>
      <c r="J13" s="9">
        <v>697</v>
      </c>
      <c r="K13" s="9">
        <v>3536</v>
      </c>
      <c r="L13" s="9">
        <v>2070</v>
      </c>
      <c r="M13" s="9">
        <v>1629</v>
      </c>
      <c r="N13" s="9">
        <v>637</v>
      </c>
      <c r="O13" s="9">
        <v>1269</v>
      </c>
      <c r="P13" s="9">
        <v>655</v>
      </c>
      <c r="Q13" s="9">
        <v>1555</v>
      </c>
      <c r="R13" s="9">
        <v>1868</v>
      </c>
      <c r="S13" s="9">
        <v>1109</v>
      </c>
      <c r="T13" s="9">
        <v>762</v>
      </c>
      <c r="U13" s="9">
        <v>896</v>
      </c>
      <c r="V13" s="9">
        <v>567</v>
      </c>
      <c r="W13" s="9">
        <v>1162</v>
      </c>
      <c r="X13" s="9">
        <v>4421</v>
      </c>
      <c r="Y13" s="9">
        <v>793</v>
      </c>
      <c r="Z13" s="9">
        <v>457</v>
      </c>
      <c r="AA13" s="9">
        <v>302</v>
      </c>
      <c r="AB13" s="9">
        <v>1561</v>
      </c>
      <c r="AC13" s="9">
        <v>694</v>
      </c>
      <c r="AD13" s="9">
        <v>384</v>
      </c>
      <c r="AE13" s="9">
        <v>328</v>
      </c>
      <c r="AF13" s="9">
        <v>676</v>
      </c>
      <c r="AG13" s="9">
        <v>2685</v>
      </c>
      <c r="AH13" s="9">
        <v>1409</v>
      </c>
      <c r="AI13" s="9">
        <v>272</v>
      </c>
      <c r="AJ13" s="9">
        <v>2016</v>
      </c>
      <c r="AK13" s="9">
        <v>965</v>
      </c>
      <c r="AL13" s="9">
        <v>904</v>
      </c>
      <c r="AM13" s="9">
        <v>1778</v>
      </c>
      <c r="AN13" s="9">
        <v>1871</v>
      </c>
      <c r="AO13" s="9">
        <v>1718</v>
      </c>
      <c r="AP13" s="9">
        <v>563</v>
      </c>
      <c r="AQ13" s="9">
        <v>1237</v>
      </c>
      <c r="AR13" s="9">
        <v>1350</v>
      </c>
      <c r="AS13" s="9">
        <v>1875</v>
      </c>
      <c r="AT13" s="9">
        <v>1075</v>
      </c>
      <c r="AU13" s="9">
        <v>1185</v>
      </c>
      <c r="AV13" s="9">
        <v>4520</v>
      </c>
      <c r="AW13" s="9">
        <v>2880</v>
      </c>
      <c r="AX13" s="9">
        <v>1021</v>
      </c>
      <c r="AY13" s="9">
        <v>1117</v>
      </c>
      <c r="AZ13" s="9">
        <v>2680</v>
      </c>
      <c r="BA13" s="9">
        <v>799</v>
      </c>
      <c r="BB13" s="9">
        <v>968</v>
      </c>
    </row>
    <row r="14" spans="1:54" ht="26.25" x14ac:dyDescent="0.25">
      <c r="A14" s="4"/>
      <c r="B14" s="7" t="s">
        <v>64</v>
      </c>
      <c r="C14" s="9">
        <v>2141</v>
      </c>
      <c r="D14" s="9">
        <v>789</v>
      </c>
      <c r="E14" s="9">
        <v>5222</v>
      </c>
      <c r="F14" s="9">
        <v>1055</v>
      </c>
      <c r="G14" s="9">
        <v>1022</v>
      </c>
      <c r="H14" s="9">
        <v>841</v>
      </c>
      <c r="I14" s="9">
        <v>1261</v>
      </c>
      <c r="J14" s="9">
        <v>682</v>
      </c>
      <c r="K14" s="9">
        <v>3720</v>
      </c>
      <c r="L14" s="9">
        <v>2232</v>
      </c>
      <c r="M14" s="9">
        <v>1558</v>
      </c>
      <c r="N14" s="9">
        <v>648</v>
      </c>
      <c r="O14" s="9">
        <v>1379</v>
      </c>
      <c r="P14" s="9">
        <v>600</v>
      </c>
      <c r="Q14" s="9">
        <v>1612</v>
      </c>
      <c r="R14" s="9">
        <v>1853</v>
      </c>
      <c r="S14" s="9">
        <v>1079</v>
      </c>
      <c r="T14" s="9">
        <v>735</v>
      </c>
      <c r="U14" s="9">
        <v>905</v>
      </c>
      <c r="V14" s="9">
        <v>547</v>
      </c>
      <c r="W14" s="9">
        <v>1117</v>
      </c>
      <c r="X14" s="9">
        <v>4157</v>
      </c>
      <c r="Y14" s="9">
        <v>740</v>
      </c>
      <c r="Z14" s="9">
        <v>440</v>
      </c>
      <c r="AA14" s="9">
        <v>321</v>
      </c>
      <c r="AB14" s="9">
        <v>1604</v>
      </c>
      <c r="AC14" s="9">
        <v>674</v>
      </c>
      <c r="AD14" s="9">
        <v>381</v>
      </c>
      <c r="AE14" s="9">
        <v>323</v>
      </c>
      <c r="AF14" s="9">
        <v>686</v>
      </c>
      <c r="AG14" s="9">
        <v>2905</v>
      </c>
      <c r="AH14" s="9">
        <v>1246</v>
      </c>
      <c r="AI14" s="9">
        <v>266</v>
      </c>
      <c r="AJ14" s="9">
        <v>2076</v>
      </c>
      <c r="AK14" s="9">
        <v>970</v>
      </c>
      <c r="AL14" s="9">
        <v>927</v>
      </c>
      <c r="AM14" s="9">
        <v>1745</v>
      </c>
      <c r="AN14" s="9">
        <v>2194</v>
      </c>
      <c r="AO14" s="9">
        <v>1916</v>
      </c>
      <c r="AP14" s="9">
        <v>574</v>
      </c>
      <c r="AQ14" s="9">
        <v>1191</v>
      </c>
      <c r="AR14" s="9">
        <v>1377</v>
      </c>
      <c r="AS14" s="9">
        <v>1979</v>
      </c>
      <c r="AT14" s="9">
        <v>1013</v>
      </c>
      <c r="AU14" s="9">
        <v>1224</v>
      </c>
      <c r="AV14" s="9">
        <v>5017</v>
      </c>
      <c r="AW14" s="9">
        <v>3070</v>
      </c>
      <c r="AX14" s="9">
        <v>1027</v>
      </c>
      <c r="AY14" s="9">
        <v>1160</v>
      </c>
      <c r="AZ14" s="9">
        <v>2422</v>
      </c>
      <c r="BA14" s="9">
        <v>860</v>
      </c>
      <c r="BB14" s="9">
        <v>924</v>
      </c>
    </row>
    <row r="15" spans="1:54" ht="26.25" x14ac:dyDescent="0.25">
      <c r="A15" s="4"/>
      <c r="B15" s="7" t="s">
        <v>65</v>
      </c>
      <c r="C15" s="9">
        <v>2211</v>
      </c>
      <c r="D15" s="9">
        <v>912</v>
      </c>
      <c r="E15" s="9">
        <v>5413</v>
      </c>
      <c r="F15" s="9">
        <v>976</v>
      </c>
      <c r="G15" s="9">
        <v>1061</v>
      </c>
      <c r="H15" s="9">
        <v>831</v>
      </c>
      <c r="I15" s="9">
        <v>1233</v>
      </c>
      <c r="J15" s="9">
        <v>653</v>
      </c>
      <c r="K15" s="9">
        <v>3693</v>
      </c>
      <c r="L15" s="9">
        <v>2454</v>
      </c>
      <c r="M15" s="9">
        <v>1483</v>
      </c>
      <c r="N15" s="9">
        <v>699</v>
      </c>
      <c r="O15" s="9">
        <v>1896</v>
      </c>
      <c r="P15" s="9">
        <v>538</v>
      </c>
      <c r="Q15" s="9">
        <v>1739</v>
      </c>
      <c r="R15" s="9">
        <v>1804</v>
      </c>
      <c r="S15" s="9">
        <v>1047</v>
      </c>
      <c r="T15" s="9">
        <v>745</v>
      </c>
      <c r="U15" s="9">
        <v>861</v>
      </c>
      <c r="V15" s="9">
        <v>539</v>
      </c>
      <c r="W15" s="9">
        <v>1181</v>
      </c>
      <c r="X15" s="9">
        <v>3913</v>
      </c>
      <c r="Y15" s="9">
        <v>723</v>
      </c>
      <c r="Z15" s="9">
        <v>392</v>
      </c>
      <c r="AA15" s="9">
        <v>295</v>
      </c>
      <c r="AB15" s="9">
        <v>1598</v>
      </c>
      <c r="AC15" s="9">
        <v>627</v>
      </c>
      <c r="AD15" s="9">
        <v>373</v>
      </c>
      <c r="AE15" s="9">
        <v>299</v>
      </c>
      <c r="AF15" s="9">
        <v>691</v>
      </c>
      <c r="AG15" s="9">
        <v>2916</v>
      </c>
      <c r="AH15" s="9">
        <v>1288</v>
      </c>
      <c r="AI15" s="9">
        <v>249</v>
      </c>
      <c r="AJ15" s="9">
        <v>2359</v>
      </c>
      <c r="AK15" s="9">
        <v>1056</v>
      </c>
      <c r="AL15" s="9">
        <v>722</v>
      </c>
      <c r="AM15" s="9">
        <v>2193</v>
      </c>
      <c r="AN15" s="9">
        <v>2458</v>
      </c>
      <c r="AO15" s="9">
        <v>2491</v>
      </c>
      <c r="AP15" s="9">
        <v>610</v>
      </c>
      <c r="AQ15" s="9">
        <v>1179</v>
      </c>
      <c r="AR15" s="9">
        <v>1329</v>
      </c>
      <c r="AS15" s="9">
        <v>2440</v>
      </c>
      <c r="AT15" s="9">
        <v>997</v>
      </c>
      <c r="AU15" s="9">
        <v>1197</v>
      </c>
      <c r="AV15" s="9">
        <v>5546</v>
      </c>
      <c r="AW15" s="9">
        <v>3129</v>
      </c>
      <c r="AX15" s="9">
        <v>969</v>
      </c>
      <c r="AY15" s="9">
        <v>1182</v>
      </c>
      <c r="AZ15" s="9">
        <v>2286</v>
      </c>
      <c r="BA15" s="9">
        <v>828</v>
      </c>
      <c r="BB15" s="9">
        <v>935</v>
      </c>
    </row>
    <row r="16" spans="1:54" ht="26.25" x14ac:dyDescent="0.25">
      <c r="A16" s="4"/>
      <c r="B16" s="7" t="s">
        <v>66</v>
      </c>
      <c r="C16" s="9">
        <v>3668</v>
      </c>
      <c r="D16" s="9">
        <v>1240</v>
      </c>
      <c r="E16" s="9">
        <v>6828</v>
      </c>
      <c r="F16" s="9">
        <v>1177</v>
      </c>
      <c r="G16" s="9">
        <v>1102</v>
      </c>
      <c r="H16" s="9">
        <v>907</v>
      </c>
      <c r="I16" s="9">
        <v>1430</v>
      </c>
      <c r="J16" s="9">
        <v>679</v>
      </c>
      <c r="K16" s="9">
        <v>4353</v>
      </c>
      <c r="L16" s="9">
        <v>2557</v>
      </c>
      <c r="M16" s="9">
        <v>1794</v>
      </c>
      <c r="N16" s="9">
        <v>746</v>
      </c>
      <c r="O16" s="9">
        <v>4642</v>
      </c>
      <c r="P16" s="9">
        <v>618</v>
      </c>
      <c r="Q16" s="9">
        <v>2523</v>
      </c>
      <c r="R16" s="9">
        <v>2358</v>
      </c>
      <c r="S16" s="9">
        <v>1181</v>
      </c>
      <c r="T16" s="9">
        <v>984</v>
      </c>
      <c r="U16" s="9">
        <v>918</v>
      </c>
      <c r="V16" s="9">
        <v>630</v>
      </c>
      <c r="W16" s="9">
        <v>1212</v>
      </c>
      <c r="X16" s="9">
        <v>4120</v>
      </c>
      <c r="Y16" s="9">
        <v>824</v>
      </c>
      <c r="Z16" s="9">
        <v>490</v>
      </c>
      <c r="AA16" s="9">
        <v>347</v>
      </c>
      <c r="AB16" s="9">
        <v>1746</v>
      </c>
      <c r="AC16" s="9">
        <v>675</v>
      </c>
      <c r="AD16" s="9">
        <v>429</v>
      </c>
      <c r="AE16" s="9">
        <v>354</v>
      </c>
      <c r="AF16" s="9">
        <v>772</v>
      </c>
      <c r="AG16" s="9">
        <v>3259</v>
      </c>
      <c r="AH16" s="9">
        <v>1742</v>
      </c>
      <c r="AI16" s="9">
        <v>280</v>
      </c>
      <c r="AJ16" s="9">
        <v>2493</v>
      </c>
      <c r="AK16" s="9">
        <v>1532</v>
      </c>
      <c r="AL16" s="9">
        <v>1224</v>
      </c>
      <c r="AM16" s="9">
        <v>2599</v>
      </c>
      <c r="AN16" s="9">
        <v>3289</v>
      </c>
      <c r="AO16" s="9">
        <v>3105</v>
      </c>
      <c r="AP16" s="9">
        <v>925</v>
      </c>
      <c r="AQ16" s="9">
        <v>1240</v>
      </c>
      <c r="AR16" s="9">
        <v>1518</v>
      </c>
      <c r="AS16" s="9">
        <v>2875</v>
      </c>
      <c r="AT16" s="9">
        <v>1111</v>
      </c>
      <c r="AU16" s="9">
        <v>1777</v>
      </c>
      <c r="AV16" s="9">
        <v>8857</v>
      </c>
      <c r="AW16" s="9">
        <v>3604</v>
      </c>
      <c r="AX16" s="9">
        <v>1060</v>
      </c>
      <c r="AY16" s="9">
        <v>1361</v>
      </c>
      <c r="AZ16" s="9">
        <v>2595</v>
      </c>
      <c r="BA16" s="9">
        <v>967</v>
      </c>
      <c r="BB16" s="9">
        <v>981</v>
      </c>
    </row>
    <row r="17" spans="1:54" ht="26.25" x14ac:dyDescent="0.25">
      <c r="A17" s="4"/>
      <c r="B17" s="7" t="s">
        <v>67</v>
      </c>
      <c r="C17" s="9">
        <v>3965</v>
      </c>
      <c r="D17" s="9">
        <v>1226</v>
      </c>
      <c r="E17" s="9">
        <v>7525</v>
      </c>
      <c r="F17" s="9">
        <v>1026</v>
      </c>
      <c r="G17" s="9">
        <v>951</v>
      </c>
      <c r="H17" s="9">
        <v>798</v>
      </c>
      <c r="I17" s="9">
        <v>1360</v>
      </c>
      <c r="J17" s="9">
        <v>641</v>
      </c>
      <c r="K17" s="9">
        <v>4288</v>
      </c>
      <c r="L17" s="9">
        <v>2565</v>
      </c>
      <c r="M17" s="9">
        <v>1683</v>
      </c>
      <c r="N17" s="9">
        <v>671</v>
      </c>
      <c r="O17" s="9">
        <v>5372</v>
      </c>
      <c r="P17" s="9">
        <v>609</v>
      </c>
      <c r="Q17" s="9">
        <v>2050</v>
      </c>
      <c r="R17" s="9">
        <v>2264</v>
      </c>
      <c r="S17" s="9">
        <v>946</v>
      </c>
      <c r="T17" s="9">
        <v>858</v>
      </c>
      <c r="U17" s="9">
        <v>926</v>
      </c>
      <c r="V17" s="9">
        <v>677</v>
      </c>
      <c r="W17" s="9">
        <v>1187</v>
      </c>
      <c r="X17" s="9">
        <v>4033</v>
      </c>
      <c r="Y17" s="9">
        <v>808</v>
      </c>
      <c r="Z17" s="9">
        <v>400</v>
      </c>
      <c r="AA17" s="9">
        <v>301</v>
      </c>
      <c r="AB17" s="9">
        <v>1710</v>
      </c>
      <c r="AC17" s="9">
        <v>695</v>
      </c>
      <c r="AD17" s="9">
        <v>424</v>
      </c>
      <c r="AE17" s="9">
        <v>305</v>
      </c>
      <c r="AF17" s="9">
        <v>769</v>
      </c>
      <c r="AG17" s="9">
        <v>3804</v>
      </c>
      <c r="AH17" s="9">
        <v>1739</v>
      </c>
      <c r="AI17" s="9">
        <v>231</v>
      </c>
      <c r="AJ17" s="9">
        <v>2659</v>
      </c>
      <c r="AK17" s="9">
        <v>1419</v>
      </c>
      <c r="AL17" s="9">
        <v>1059</v>
      </c>
      <c r="AM17" s="9">
        <v>2536</v>
      </c>
      <c r="AN17" s="9">
        <v>3853</v>
      </c>
      <c r="AO17" s="9">
        <v>3347</v>
      </c>
      <c r="AP17" s="9">
        <v>887</v>
      </c>
      <c r="AQ17" s="9">
        <v>1180</v>
      </c>
      <c r="AR17" s="9">
        <v>1590</v>
      </c>
      <c r="AS17" s="9">
        <v>3624</v>
      </c>
      <c r="AT17" s="9">
        <v>1012</v>
      </c>
      <c r="AU17" s="9">
        <v>1363</v>
      </c>
      <c r="AV17" s="9">
        <v>9353</v>
      </c>
      <c r="AW17" s="9">
        <v>3775</v>
      </c>
      <c r="AX17" s="9">
        <v>923</v>
      </c>
      <c r="AY17" s="9">
        <v>1278</v>
      </c>
      <c r="AZ17" s="9">
        <v>2258</v>
      </c>
      <c r="BA17" s="9">
        <v>927</v>
      </c>
      <c r="BB17" s="9">
        <v>952</v>
      </c>
    </row>
    <row r="18" spans="1:54" ht="26.25" x14ac:dyDescent="0.25">
      <c r="A18" s="4"/>
      <c r="B18" s="7" t="s">
        <v>68</v>
      </c>
      <c r="C18" s="9">
        <v>3950</v>
      </c>
      <c r="D18" s="9">
        <v>1383</v>
      </c>
      <c r="E18" s="9">
        <v>7940</v>
      </c>
      <c r="F18" s="9">
        <v>1030</v>
      </c>
      <c r="G18" s="9">
        <v>1043</v>
      </c>
      <c r="H18" s="9">
        <v>820</v>
      </c>
      <c r="I18" s="9">
        <v>1376</v>
      </c>
      <c r="J18" s="9">
        <v>690</v>
      </c>
      <c r="K18" s="9">
        <v>4575</v>
      </c>
      <c r="L18" s="9">
        <v>2977</v>
      </c>
      <c r="M18" s="9">
        <v>1862</v>
      </c>
      <c r="N18" s="9">
        <v>745</v>
      </c>
      <c r="O18" s="9">
        <v>5406</v>
      </c>
      <c r="P18" s="9">
        <v>692</v>
      </c>
      <c r="Q18" s="9">
        <v>2150</v>
      </c>
      <c r="R18" s="9">
        <v>2279</v>
      </c>
      <c r="S18" s="9">
        <v>1003</v>
      </c>
      <c r="T18" s="9">
        <v>901</v>
      </c>
      <c r="U18" s="9">
        <v>1050</v>
      </c>
      <c r="V18" s="9">
        <v>980</v>
      </c>
      <c r="W18" s="9">
        <v>1295</v>
      </c>
      <c r="X18" s="9">
        <v>3928</v>
      </c>
      <c r="Y18" s="9">
        <v>956</v>
      </c>
      <c r="Z18" s="9">
        <v>504</v>
      </c>
      <c r="AA18" s="9">
        <v>332</v>
      </c>
      <c r="AB18" s="9">
        <v>1847</v>
      </c>
      <c r="AC18" s="9">
        <v>730</v>
      </c>
      <c r="AD18" s="9">
        <v>419</v>
      </c>
      <c r="AE18" s="9">
        <v>332</v>
      </c>
      <c r="AF18" s="9">
        <v>934</v>
      </c>
      <c r="AG18" s="9">
        <v>4704</v>
      </c>
      <c r="AH18" s="9">
        <v>2001</v>
      </c>
      <c r="AI18" s="9">
        <v>214</v>
      </c>
      <c r="AJ18" s="9">
        <v>2994</v>
      </c>
      <c r="AK18" s="9">
        <v>1455</v>
      </c>
      <c r="AL18" s="9">
        <v>1089</v>
      </c>
      <c r="AM18" s="9">
        <v>2828</v>
      </c>
      <c r="AN18" s="9">
        <v>4093</v>
      </c>
      <c r="AO18" s="9">
        <v>3835</v>
      </c>
      <c r="AP18" s="9">
        <v>900</v>
      </c>
      <c r="AQ18" s="9">
        <v>1287</v>
      </c>
      <c r="AR18" s="9">
        <v>1901</v>
      </c>
      <c r="AS18" s="9">
        <v>5051</v>
      </c>
      <c r="AT18" s="9">
        <v>1115</v>
      </c>
      <c r="AU18" s="9">
        <v>1349</v>
      </c>
      <c r="AV18" s="9">
        <v>10732</v>
      </c>
      <c r="AW18" s="9">
        <v>4149</v>
      </c>
      <c r="AX18" s="9">
        <v>865</v>
      </c>
      <c r="AY18" s="9">
        <v>1401</v>
      </c>
      <c r="AZ18" s="9">
        <v>2067</v>
      </c>
      <c r="BA18" s="9">
        <v>993</v>
      </c>
      <c r="BB18" s="9">
        <v>988</v>
      </c>
    </row>
    <row r="19" spans="1:54" ht="26.25" x14ac:dyDescent="0.25">
      <c r="A19" s="4"/>
      <c r="B19" s="7" t="s">
        <v>69</v>
      </c>
      <c r="C19" s="9">
        <v>3866</v>
      </c>
      <c r="D19" s="9">
        <v>1344</v>
      </c>
      <c r="E19" s="9">
        <v>8044</v>
      </c>
      <c r="F19" s="9">
        <v>1076</v>
      </c>
      <c r="G19" s="9">
        <v>1164</v>
      </c>
      <c r="H19" s="9">
        <v>1058</v>
      </c>
      <c r="I19" s="9">
        <v>1404</v>
      </c>
      <c r="J19" s="9">
        <v>710</v>
      </c>
      <c r="K19" s="9">
        <v>4669</v>
      </c>
      <c r="L19" s="9">
        <v>3160</v>
      </c>
      <c r="M19" s="9">
        <v>2010</v>
      </c>
      <c r="N19" s="9">
        <v>809</v>
      </c>
      <c r="O19" s="9">
        <v>5066</v>
      </c>
      <c r="P19" s="9">
        <v>721</v>
      </c>
      <c r="Q19" s="9">
        <v>2138</v>
      </c>
      <c r="R19" s="9">
        <v>2287</v>
      </c>
      <c r="S19" s="9">
        <v>1037</v>
      </c>
      <c r="T19" s="9">
        <v>1122</v>
      </c>
      <c r="U19" s="9">
        <v>1098</v>
      </c>
      <c r="V19" s="9">
        <v>1143</v>
      </c>
      <c r="W19" s="9">
        <v>1365</v>
      </c>
      <c r="X19" s="9">
        <v>3793</v>
      </c>
      <c r="Y19" s="9">
        <v>1141</v>
      </c>
      <c r="Z19" s="9">
        <v>509</v>
      </c>
      <c r="AA19" s="9">
        <v>391</v>
      </c>
      <c r="AB19" s="9">
        <v>1912</v>
      </c>
      <c r="AC19" s="9">
        <v>720</v>
      </c>
      <c r="AD19" s="9">
        <v>466</v>
      </c>
      <c r="AE19" s="9">
        <v>373</v>
      </c>
      <c r="AF19" s="9">
        <v>1080</v>
      </c>
      <c r="AG19" s="9">
        <v>5052</v>
      </c>
      <c r="AH19" s="9">
        <v>1891</v>
      </c>
      <c r="AI19" s="9">
        <v>217</v>
      </c>
      <c r="AJ19" s="9">
        <v>3404</v>
      </c>
      <c r="AK19" s="9">
        <v>1588</v>
      </c>
      <c r="AL19" s="9">
        <v>1219</v>
      </c>
      <c r="AM19" s="9">
        <v>2929</v>
      </c>
      <c r="AN19" s="9">
        <v>3840</v>
      </c>
      <c r="AO19" s="9">
        <v>3951</v>
      </c>
      <c r="AP19" s="9">
        <v>948</v>
      </c>
      <c r="AQ19" s="9">
        <v>1370</v>
      </c>
      <c r="AR19" s="9">
        <v>2284</v>
      </c>
      <c r="AS19" s="9">
        <v>5480</v>
      </c>
      <c r="AT19" s="9">
        <v>1192</v>
      </c>
      <c r="AU19" s="9">
        <v>1343</v>
      </c>
      <c r="AV19" s="9">
        <v>11019</v>
      </c>
      <c r="AW19" s="9">
        <v>4201</v>
      </c>
      <c r="AX19" s="9">
        <v>856</v>
      </c>
      <c r="AY19" s="9">
        <v>1380</v>
      </c>
      <c r="AZ19" s="9">
        <v>2025</v>
      </c>
      <c r="BA19" s="9">
        <v>1081</v>
      </c>
      <c r="BB19" s="9">
        <v>1085</v>
      </c>
    </row>
    <row r="20" spans="1:54" ht="26.25" x14ac:dyDescent="0.25">
      <c r="A20" s="4"/>
      <c r="B20" s="7" t="s">
        <v>70</v>
      </c>
      <c r="C20" s="9">
        <v>3814</v>
      </c>
      <c r="D20" s="9">
        <v>1481</v>
      </c>
      <c r="E20" s="9">
        <v>8139</v>
      </c>
      <c r="F20" s="9">
        <v>1060</v>
      </c>
      <c r="G20" s="9">
        <v>1368</v>
      </c>
      <c r="H20" s="9">
        <v>1106</v>
      </c>
      <c r="I20" s="9">
        <v>1581</v>
      </c>
      <c r="J20" s="9">
        <v>786</v>
      </c>
      <c r="K20" s="9">
        <v>5013</v>
      </c>
      <c r="L20" s="9">
        <v>3233</v>
      </c>
      <c r="M20" s="9">
        <v>2212</v>
      </c>
      <c r="N20" s="9">
        <v>903</v>
      </c>
      <c r="O20" s="9">
        <v>5063</v>
      </c>
      <c r="P20" s="9">
        <v>763</v>
      </c>
      <c r="Q20" s="9">
        <v>2600</v>
      </c>
      <c r="R20" s="9">
        <v>2455</v>
      </c>
      <c r="S20" s="9">
        <v>1068</v>
      </c>
      <c r="T20" s="9">
        <v>1119</v>
      </c>
      <c r="U20" s="9">
        <v>1145</v>
      </c>
      <c r="V20" s="9">
        <v>1277</v>
      </c>
      <c r="W20" s="9">
        <v>1443</v>
      </c>
      <c r="X20" s="9">
        <v>3743</v>
      </c>
      <c r="Y20" s="9">
        <v>1266</v>
      </c>
      <c r="Z20" s="9">
        <v>554</v>
      </c>
      <c r="AA20" s="9">
        <v>467</v>
      </c>
      <c r="AB20" s="9">
        <v>2125</v>
      </c>
      <c r="AC20" s="9">
        <v>868</v>
      </c>
      <c r="AD20" s="9">
        <v>550</v>
      </c>
      <c r="AE20" s="9">
        <v>394</v>
      </c>
      <c r="AF20" s="9">
        <v>1230</v>
      </c>
      <c r="AG20" s="9">
        <v>5365</v>
      </c>
      <c r="AH20" s="9">
        <v>1902</v>
      </c>
      <c r="AI20" s="9">
        <v>239</v>
      </c>
      <c r="AJ20" s="9">
        <v>3652</v>
      </c>
      <c r="AK20" s="9">
        <v>1822</v>
      </c>
      <c r="AL20" s="9">
        <v>1223</v>
      </c>
      <c r="AM20" s="9">
        <v>3059</v>
      </c>
      <c r="AN20" s="9">
        <v>3792</v>
      </c>
      <c r="AO20" s="9">
        <v>4253</v>
      </c>
      <c r="AP20" s="9">
        <v>1002</v>
      </c>
      <c r="AQ20" s="9">
        <v>1556</v>
      </c>
      <c r="AR20" s="9">
        <v>2722</v>
      </c>
      <c r="AS20" s="9">
        <v>5723</v>
      </c>
      <c r="AT20" s="9">
        <v>1237</v>
      </c>
      <c r="AU20" s="9">
        <v>1314</v>
      </c>
      <c r="AV20" s="9">
        <v>11239</v>
      </c>
      <c r="AW20" s="9">
        <v>4513</v>
      </c>
      <c r="AX20" s="9">
        <v>921</v>
      </c>
      <c r="AY20" s="9">
        <v>1622</v>
      </c>
      <c r="AZ20" s="9">
        <v>1999</v>
      </c>
      <c r="BA20" s="9">
        <v>1190</v>
      </c>
      <c r="BB20" s="9">
        <v>1106</v>
      </c>
    </row>
    <row r="21" spans="1:54" ht="26.25" x14ac:dyDescent="0.25">
      <c r="A21" s="4"/>
      <c r="B21" s="7" t="s">
        <v>71</v>
      </c>
      <c r="C21" s="9">
        <v>3611</v>
      </c>
      <c r="D21" s="9">
        <v>1495</v>
      </c>
      <c r="E21" s="9">
        <v>8757</v>
      </c>
      <c r="F21" s="9">
        <v>1153</v>
      </c>
      <c r="G21" s="9">
        <v>1584</v>
      </c>
      <c r="H21" s="9">
        <v>987</v>
      </c>
      <c r="I21" s="9">
        <v>1532</v>
      </c>
      <c r="J21" s="9">
        <v>863</v>
      </c>
      <c r="K21" s="9">
        <v>5094</v>
      </c>
      <c r="L21" s="9">
        <v>3507</v>
      </c>
      <c r="M21" s="9">
        <v>2464</v>
      </c>
      <c r="N21" s="9">
        <v>1047</v>
      </c>
      <c r="O21" s="9">
        <v>5039</v>
      </c>
      <c r="P21" s="9">
        <v>829</v>
      </c>
      <c r="Q21" s="9">
        <v>3205</v>
      </c>
      <c r="R21" s="9">
        <v>2526</v>
      </c>
      <c r="S21" s="9">
        <v>1073</v>
      </c>
      <c r="T21" s="9">
        <v>1097</v>
      </c>
      <c r="U21" s="9">
        <v>1332</v>
      </c>
      <c r="V21" s="9">
        <v>1350</v>
      </c>
      <c r="W21" s="9">
        <v>1573</v>
      </c>
      <c r="X21" s="9">
        <v>3744</v>
      </c>
      <c r="Y21" s="9">
        <v>1371</v>
      </c>
      <c r="Z21" s="9">
        <v>629</v>
      </c>
      <c r="AA21" s="9">
        <v>494</v>
      </c>
      <c r="AB21" s="9">
        <v>2234</v>
      </c>
      <c r="AC21" s="9">
        <v>948</v>
      </c>
      <c r="AD21" s="9">
        <v>573</v>
      </c>
      <c r="AE21" s="9">
        <v>465</v>
      </c>
      <c r="AF21" s="9">
        <v>1309</v>
      </c>
      <c r="AG21" s="9">
        <v>5491</v>
      </c>
      <c r="AH21" s="9">
        <v>1989</v>
      </c>
      <c r="AI21" s="9">
        <v>234</v>
      </c>
      <c r="AJ21" s="9">
        <v>4017</v>
      </c>
      <c r="AK21" s="9">
        <v>2008</v>
      </c>
      <c r="AL21" s="9">
        <v>1329</v>
      </c>
      <c r="AM21" s="9">
        <v>3165</v>
      </c>
      <c r="AN21" s="9">
        <v>4134</v>
      </c>
      <c r="AO21" s="9">
        <v>4749</v>
      </c>
      <c r="AP21" s="9">
        <v>909</v>
      </c>
      <c r="AQ21" s="9">
        <v>1480</v>
      </c>
      <c r="AR21" s="9">
        <v>3067</v>
      </c>
      <c r="AS21" s="9">
        <v>5796</v>
      </c>
      <c r="AT21" s="9">
        <v>1348</v>
      </c>
      <c r="AU21" s="9">
        <v>1491</v>
      </c>
      <c r="AV21" s="9">
        <v>11697</v>
      </c>
      <c r="AW21" s="9">
        <v>4763</v>
      </c>
      <c r="AX21" s="9">
        <v>962</v>
      </c>
      <c r="AY21" s="9">
        <v>1496</v>
      </c>
      <c r="AZ21" s="9">
        <v>1981</v>
      </c>
      <c r="BA21" s="9">
        <v>1388</v>
      </c>
      <c r="BB21" s="9">
        <v>1224</v>
      </c>
    </row>
    <row r="22" spans="1:54" ht="26.25" x14ac:dyDescent="0.25">
      <c r="A22" s="4"/>
      <c r="B22" s="7" t="s">
        <v>72</v>
      </c>
      <c r="C22" s="9">
        <v>3450</v>
      </c>
      <c r="D22" s="9">
        <v>1585</v>
      </c>
      <c r="E22" s="9">
        <v>8862</v>
      </c>
      <c r="F22" s="9">
        <v>1171</v>
      </c>
      <c r="G22" s="9">
        <v>1599</v>
      </c>
      <c r="H22" s="9">
        <v>1006</v>
      </c>
      <c r="I22" s="9">
        <v>1690</v>
      </c>
      <c r="J22" s="9">
        <v>935</v>
      </c>
      <c r="K22" s="9">
        <v>4802</v>
      </c>
      <c r="L22" s="9">
        <v>3498</v>
      </c>
      <c r="M22" s="9">
        <v>2701</v>
      </c>
      <c r="N22" s="9">
        <v>1113</v>
      </c>
      <c r="O22" s="9">
        <v>4971</v>
      </c>
      <c r="P22" s="9">
        <v>808</v>
      </c>
      <c r="Q22" s="9">
        <v>3312</v>
      </c>
      <c r="R22" s="9">
        <v>2485</v>
      </c>
      <c r="S22" s="9">
        <v>1028</v>
      </c>
      <c r="T22" s="9">
        <v>1109</v>
      </c>
      <c r="U22" s="9">
        <v>1498</v>
      </c>
      <c r="V22" s="9">
        <v>1410</v>
      </c>
      <c r="W22" s="9">
        <v>1599</v>
      </c>
      <c r="X22" s="9">
        <v>3847</v>
      </c>
      <c r="Y22" s="9">
        <v>1408</v>
      </c>
      <c r="Z22" s="9">
        <v>626</v>
      </c>
      <c r="AA22" s="9">
        <v>495</v>
      </c>
      <c r="AB22" s="9">
        <v>2282</v>
      </c>
      <c r="AC22" s="9">
        <v>967</v>
      </c>
      <c r="AD22" s="9">
        <v>592</v>
      </c>
      <c r="AE22" s="9">
        <v>494</v>
      </c>
      <c r="AF22" s="9">
        <v>1476</v>
      </c>
      <c r="AG22" s="9">
        <v>6255</v>
      </c>
      <c r="AH22" s="9">
        <v>1959</v>
      </c>
      <c r="AI22" s="9">
        <v>254</v>
      </c>
      <c r="AJ22" s="9">
        <v>4113</v>
      </c>
      <c r="AK22" s="9">
        <v>2336</v>
      </c>
      <c r="AL22" s="9">
        <v>1309</v>
      </c>
      <c r="AM22" s="9">
        <v>3208</v>
      </c>
      <c r="AN22" s="9">
        <v>4125</v>
      </c>
      <c r="AO22" s="9">
        <v>5311</v>
      </c>
      <c r="AP22" s="9">
        <v>851</v>
      </c>
      <c r="AQ22" s="9">
        <v>1474</v>
      </c>
      <c r="AR22" s="9">
        <v>3733</v>
      </c>
      <c r="AS22" s="9">
        <v>5941</v>
      </c>
      <c r="AT22" s="9">
        <v>1418</v>
      </c>
      <c r="AU22" s="9">
        <v>1427</v>
      </c>
      <c r="AV22" s="9">
        <v>11909</v>
      </c>
      <c r="AW22" s="9">
        <v>4763</v>
      </c>
      <c r="AX22" s="9">
        <v>930</v>
      </c>
      <c r="AY22" s="9">
        <v>1490</v>
      </c>
      <c r="AZ22" s="9">
        <v>2021</v>
      </c>
      <c r="BA22" s="9">
        <v>1524</v>
      </c>
      <c r="BB22" s="9">
        <v>1146</v>
      </c>
    </row>
    <row r="23" spans="1:54" ht="39" x14ac:dyDescent="0.25">
      <c r="A23" s="4"/>
      <c r="B23" s="7" t="s">
        <v>73</v>
      </c>
      <c r="C23" s="10" t="s">
        <v>74</v>
      </c>
      <c r="D23" s="10" t="s">
        <v>74</v>
      </c>
      <c r="E23" s="10" t="s">
        <v>74</v>
      </c>
      <c r="F23" s="10" t="s">
        <v>74</v>
      </c>
      <c r="G23" s="10" t="s">
        <v>74</v>
      </c>
      <c r="H23" s="10" t="s">
        <v>74</v>
      </c>
      <c r="I23" s="10" t="s">
        <v>74</v>
      </c>
      <c r="J23" s="10" t="s">
        <v>74</v>
      </c>
      <c r="K23" s="10" t="s">
        <v>74</v>
      </c>
      <c r="L23" s="10" t="s">
        <v>74</v>
      </c>
      <c r="M23" s="10" t="s">
        <v>74</v>
      </c>
      <c r="N23" s="10" t="s">
        <v>74</v>
      </c>
      <c r="O23" s="10" t="s">
        <v>74</v>
      </c>
      <c r="P23" s="10" t="s">
        <v>74</v>
      </c>
      <c r="Q23" s="10" t="s">
        <v>74</v>
      </c>
      <c r="R23" s="10" t="s">
        <v>74</v>
      </c>
      <c r="S23" s="10" t="s">
        <v>74</v>
      </c>
      <c r="T23" s="10" t="s">
        <v>74</v>
      </c>
      <c r="U23" s="10" t="s">
        <v>74</v>
      </c>
      <c r="V23" s="10" t="s">
        <v>74</v>
      </c>
      <c r="W23" s="10" t="s">
        <v>74</v>
      </c>
      <c r="X23" s="10" t="s">
        <v>74</v>
      </c>
      <c r="Y23" s="10" t="s">
        <v>74</v>
      </c>
      <c r="Z23" s="10" t="s">
        <v>74</v>
      </c>
      <c r="AA23" s="10" t="s">
        <v>74</v>
      </c>
      <c r="AB23" s="10" t="s">
        <v>74</v>
      </c>
      <c r="AC23" s="10" t="s">
        <v>74</v>
      </c>
      <c r="AD23" s="10" t="s">
        <v>74</v>
      </c>
      <c r="AE23" s="10" t="s">
        <v>74</v>
      </c>
      <c r="AF23" s="10" t="s">
        <v>74</v>
      </c>
      <c r="AG23" s="10" t="s">
        <v>74</v>
      </c>
      <c r="AH23" s="10" t="s">
        <v>74</v>
      </c>
      <c r="AI23" s="10" t="s">
        <v>74</v>
      </c>
      <c r="AJ23" s="10" t="s">
        <v>74</v>
      </c>
      <c r="AK23" s="10" t="s">
        <v>74</v>
      </c>
      <c r="AL23" s="10" t="s">
        <v>74</v>
      </c>
      <c r="AM23" s="10" t="s">
        <v>74</v>
      </c>
      <c r="AN23" s="10" t="s">
        <v>74</v>
      </c>
      <c r="AO23" s="10" t="s">
        <v>74</v>
      </c>
      <c r="AP23" s="10" t="s">
        <v>74</v>
      </c>
      <c r="AQ23" s="10" t="s">
        <v>74</v>
      </c>
      <c r="AR23" s="10" t="s">
        <v>74</v>
      </c>
      <c r="AS23" s="10" t="s">
        <v>74</v>
      </c>
      <c r="AT23" s="10" t="s">
        <v>74</v>
      </c>
      <c r="AU23" s="10" t="s">
        <v>74</v>
      </c>
      <c r="AV23" s="10" t="s">
        <v>74</v>
      </c>
      <c r="AW23" s="10" t="s">
        <v>74</v>
      </c>
      <c r="AX23" s="10" t="s">
        <v>74</v>
      </c>
      <c r="AY23" s="10" t="s">
        <v>74</v>
      </c>
      <c r="AZ23" s="10" t="s">
        <v>74</v>
      </c>
      <c r="BA23" s="10" t="s">
        <v>74</v>
      </c>
      <c r="BB23" s="10" t="s">
        <v>74</v>
      </c>
    </row>
    <row r="24" spans="1:54" x14ac:dyDescent="0.25">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row>
    <row r="25" spans="1:54" ht="24.75" x14ac:dyDescent="0.25">
      <c r="A25" s="11" t="s">
        <v>75</v>
      </c>
      <c r="B25" s="12" t="s">
        <v>76</v>
      </c>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row>
    <row r="26" spans="1:54" x14ac:dyDescent="0.25">
      <c r="A26" s="4"/>
      <c r="B26" s="4"/>
      <c r="C26" s="4"/>
      <c r="D26" s="4"/>
      <c r="E26" s="4"/>
      <c r="F26" s="4"/>
      <c r="G26" s="4"/>
      <c r="H26" s="4"/>
      <c r="I26" s="4"/>
      <c r="J26" s="4"/>
      <c r="K26" s="4"/>
      <c r="L26" s="4"/>
      <c r="M26" s="4"/>
      <c r="N26" s="4"/>
      <c r="O26" s="4"/>
      <c r="P26" s="4"/>
      <c r="Q26" s="4" t="s">
        <v>77</v>
      </c>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row>
    <row r="27" spans="1:54" ht="45" customHeight="1" x14ac:dyDescent="0.25">
      <c r="A27" s="11" t="s">
        <v>78</v>
      </c>
      <c r="B27" s="44" t="s">
        <v>79</v>
      </c>
      <c r="C27" s="44"/>
      <c r="D27" s="44"/>
      <c r="E27" s="44"/>
      <c r="F27" s="44"/>
      <c r="G27" s="44"/>
      <c r="H27" s="4"/>
      <c r="I27" s="4"/>
      <c r="J27" s="4"/>
      <c r="K27" s="4"/>
      <c r="L27" s="4"/>
      <c r="M27" s="4"/>
      <c r="N27" s="4"/>
      <c r="O27" s="4"/>
      <c r="P27" s="4"/>
      <c r="Q27" s="3" t="s">
        <v>57</v>
      </c>
      <c r="R27" s="3" t="s">
        <v>57</v>
      </c>
      <c r="T27" s="4"/>
      <c r="U27" s="4"/>
      <c r="V27" s="4"/>
      <c r="W27" s="4"/>
      <c r="X27" s="4"/>
      <c r="Y27" s="4"/>
      <c r="Z27" s="4"/>
      <c r="AA27" s="4"/>
      <c r="AB27" s="4"/>
      <c r="AC27" s="4"/>
      <c r="AD27" s="4"/>
      <c r="AE27" s="4"/>
      <c r="AH27" s="4"/>
      <c r="AI27" s="4"/>
      <c r="AJ27" s="4"/>
      <c r="AK27" s="4"/>
      <c r="AL27" s="4"/>
      <c r="AM27" s="4"/>
      <c r="AN27" s="4"/>
      <c r="AO27" s="4"/>
      <c r="AP27" s="4"/>
      <c r="AQ27" s="4"/>
      <c r="AR27" s="4"/>
      <c r="AS27" s="4"/>
      <c r="AT27" s="4"/>
      <c r="AU27" s="4"/>
      <c r="AV27" s="4"/>
      <c r="AW27" s="4"/>
      <c r="AX27" s="4"/>
      <c r="AY27" s="4"/>
      <c r="AZ27" s="4"/>
      <c r="BA27" s="4"/>
      <c r="BB27" s="4"/>
    </row>
    <row r="28" spans="1:54" ht="28.5" customHeight="1" x14ac:dyDescent="0.25">
      <c r="A28" s="11" t="s">
        <v>80</v>
      </c>
      <c r="B28" s="44" t="s">
        <v>81</v>
      </c>
      <c r="C28" s="44"/>
      <c r="D28" s="44"/>
      <c r="E28" s="44"/>
      <c r="F28" s="44"/>
      <c r="G28" s="44"/>
      <c r="H28" s="4"/>
      <c r="I28" s="4"/>
      <c r="J28" s="4"/>
      <c r="K28" s="4"/>
      <c r="L28" s="4"/>
      <c r="M28" s="4"/>
      <c r="N28" s="4"/>
      <c r="O28" s="4"/>
      <c r="P28" s="4"/>
      <c r="Q28" s="7">
        <v>1869</v>
      </c>
      <c r="R28" s="8">
        <v>1028</v>
      </c>
      <c r="T28" s="4"/>
      <c r="U28" s="4"/>
      <c r="V28" s="4"/>
      <c r="W28" s="4"/>
      <c r="X28" s="4"/>
      <c r="Y28" s="4"/>
      <c r="Z28" s="4"/>
      <c r="AA28" s="4"/>
      <c r="AB28" s="4"/>
      <c r="AC28" s="4"/>
      <c r="AD28" s="4"/>
      <c r="AE28" s="4"/>
      <c r="AH28" s="4"/>
      <c r="AI28" s="4"/>
      <c r="AJ28" s="4"/>
      <c r="AK28" s="4"/>
      <c r="AL28" s="4"/>
      <c r="AM28" s="4"/>
      <c r="AN28" s="4"/>
      <c r="AO28" s="4"/>
      <c r="AP28" s="4"/>
      <c r="AQ28" s="4"/>
      <c r="AR28" s="4"/>
      <c r="AS28" s="4"/>
      <c r="AT28" s="4"/>
      <c r="AU28" s="4"/>
      <c r="AV28" s="4"/>
      <c r="AW28" s="4"/>
      <c r="AX28" s="4"/>
      <c r="AY28" s="4"/>
      <c r="AZ28" s="4"/>
      <c r="BA28" s="4"/>
      <c r="BB28" s="4"/>
    </row>
    <row r="29" spans="1:54" ht="15" customHeight="1" x14ac:dyDescent="0.25">
      <c r="A29" s="11" t="s">
        <v>57</v>
      </c>
      <c r="B29" s="44" t="s">
        <v>82</v>
      </c>
      <c r="C29" s="44"/>
      <c r="D29" s="44"/>
      <c r="E29" s="44"/>
      <c r="F29" s="44"/>
      <c r="G29" s="44"/>
      <c r="H29" s="4"/>
      <c r="I29" s="4"/>
      <c r="J29" s="4"/>
      <c r="K29" s="4"/>
      <c r="L29" s="4"/>
      <c r="M29" s="4"/>
      <c r="N29" s="4"/>
      <c r="O29" s="4"/>
      <c r="P29" s="4"/>
      <c r="Q29" s="7">
        <v>1880</v>
      </c>
      <c r="R29" s="9">
        <v>1074</v>
      </c>
      <c r="T29" s="4"/>
      <c r="U29" s="4"/>
      <c r="V29" s="4"/>
      <c r="W29" s="4"/>
      <c r="X29" s="4"/>
      <c r="Y29" s="4"/>
      <c r="Z29" s="4"/>
      <c r="AA29" s="4"/>
      <c r="AB29" s="4"/>
      <c r="AC29" s="4"/>
      <c r="AD29" s="4"/>
      <c r="AE29" s="4"/>
      <c r="AH29" s="4"/>
      <c r="AI29" s="4"/>
      <c r="AJ29" s="4"/>
      <c r="AK29" s="4"/>
      <c r="AL29" s="4"/>
      <c r="AM29" s="4"/>
      <c r="AN29" s="4"/>
      <c r="AO29" s="4"/>
      <c r="AP29" s="4"/>
      <c r="AQ29" s="4"/>
      <c r="AR29" s="4"/>
      <c r="AS29" s="4"/>
      <c r="AT29" s="4"/>
      <c r="AU29" s="4"/>
      <c r="AV29" s="4"/>
      <c r="AW29" s="4"/>
      <c r="AX29" s="4"/>
      <c r="AY29" s="4"/>
      <c r="AZ29" s="4"/>
      <c r="BA29" s="4"/>
      <c r="BB29" s="4"/>
    </row>
    <row r="30" spans="1:54" ht="15" customHeight="1" x14ac:dyDescent="0.25">
      <c r="A30" s="11" t="s">
        <v>58</v>
      </c>
      <c r="B30" s="44" t="s">
        <v>83</v>
      </c>
      <c r="C30" s="44"/>
      <c r="D30" s="44"/>
      <c r="E30" s="44"/>
      <c r="F30" s="44"/>
      <c r="G30" s="44"/>
      <c r="H30" s="4"/>
      <c r="I30" s="4"/>
      <c r="J30" s="4"/>
      <c r="K30" s="4"/>
      <c r="L30" s="4"/>
      <c r="M30" s="4"/>
      <c r="N30" s="4"/>
      <c r="O30" s="4"/>
      <c r="P30" s="4"/>
      <c r="Q30" s="7">
        <v>1890</v>
      </c>
      <c r="R30" s="9">
        <v>1122</v>
      </c>
      <c r="T30" s="4"/>
      <c r="U30" s="4"/>
      <c r="V30" s="4"/>
      <c r="W30" s="4"/>
      <c r="X30" s="4"/>
      <c r="Y30" s="4"/>
      <c r="Z30" s="4"/>
      <c r="AA30" s="4"/>
      <c r="AB30" s="4"/>
      <c r="AC30" s="4"/>
      <c r="AD30" s="4"/>
      <c r="AE30" s="4"/>
      <c r="AH30" s="4"/>
      <c r="AI30" s="4"/>
      <c r="AJ30" s="4"/>
      <c r="AK30" s="4"/>
      <c r="AL30" s="4"/>
      <c r="AM30" s="4"/>
      <c r="AN30" s="4"/>
      <c r="AO30" s="4"/>
      <c r="AP30" s="4"/>
      <c r="AQ30" s="4"/>
      <c r="AR30" s="4"/>
      <c r="AS30" s="4"/>
      <c r="AT30" s="4"/>
      <c r="AU30" s="4"/>
      <c r="AV30" s="4"/>
      <c r="AW30" s="4"/>
      <c r="AX30" s="4"/>
      <c r="AY30" s="4"/>
      <c r="AZ30" s="4"/>
      <c r="BA30" s="4"/>
      <c r="BB30" s="4"/>
    </row>
    <row r="31" spans="1:54" ht="15" customHeight="1" x14ac:dyDescent="0.25">
      <c r="A31" s="11" t="s">
        <v>65</v>
      </c>
      <c r="B31" s="44" t="s">
        <v>84</v>
      </c>
      <c r="C31" s="44"/>
      <c r="D31" s="44"/>
      <c r="E31" s="44"/>
      <c r="F31" s="44"/>
      <c r="G31" s="44"/>
      <c r="H31" s="4"/>
      <c r="I31" s="4"/>
      <c r="J31" s="4"/>
      <c r="K31" s="4"/>
      <c r="L31" s="4"/>
      <c r="M31" s="4"/>
      <c r="N31" s="4"/>
      <c r="O31" s="4"/>
      <c r="P31" s="4"/>
      <c r="Q31" s="7">
        <v>1900</v>
      </c>
      <c r="R31" s="9">
        <v>1090</v>
      </c>
      <c r="T31" s="4"/>
      <c r="U31" s="4"/>
      <c r="V31" s="4"/>
      <c r="W31" s="4"/>
      <c r="X31" s="4"/>
      <c r="Y31" s="4"/>
      <c r="Z31" s="4"/>
      <c r="AA31" s="4"/>
      <c r="AB31" s="4"/>
      <c r="AC31" s="4"/>
      <c r="AD31" s="4"/>
      <c r="AE31" s="4"/>
      <c r="AH31" s="4"/>
      <c r="AI31" s="4"/>
      <c r="AJ31" s="4"/>
      <c r="AK31" s="4"/>
      <c r="AL31" s="4"/>
      <c r="AM31" s="4"/>
      <c r="AN31" s="4"/>
      <c r="AO31" s="4"/>
      <c r="AP31" s="4"/>
      <c r="AQ31" s="4"/>
      <c r="AR31" s="4"/>
      <c r="AS31" s="4"/>
      <c r="AT31" s="4"/>
      <c r="AU31" s="4"/>
      <c r="AV31" s="4"/>
      <c r="AW31" s="4"/>
      <c r="AX31" s="4"/>
      <c r="AY31" s="4"/>
      <c r="AZ31" s="4"/>
      <c r="BA31" s="4"/>
      <c r="BB31" s="4"/>
    </row>
    <row r="32" spans="1:54" ht="15" customHeight="1" x14ac:dyDescent="0.25">
      <c r="A32" s="11" t="s">
        <v>66</v>
      </c>
      <c r="B32" s="44" t="s">
        <v>85</v>
      </c>
      <c r="C32" s="44"/>
      <c r="D32" s="44"/>
      <c r="E32" s="44"/>
      <c r="F32" s="44"/>
      <c r="G32" s="44"/>
      <c r="H32" s="4"/>
      <c r="I32" s="4"/>
      <c r="J32" s="4"/>
      <c r="K32" s="4"/>
      <c r="L32" s="4"/>
      <c r="M32" s="4"/>
      <c r="N32" s="4"/>
      <c r="O32" s="4"/>
      <c r="P32" s="4"/>
      <c r="Q32" s="7">
        <v>1910</v>
      </c>
      <c r="R32" s="9">
        <v>1069</v>
      </c>
      <c r="T32" s="4"/>
      <c r="U32" s="4"/>
      <c r="V32" s="4"/>
      <c r="W32" s="4"/>
      <c r="X32" s="4"/>
      <c r="Y32" s="4"/>
      <c r="Z32" s="4"/>
      <c r="AA32" s="4"/>
      <c r="AB32" s="4"/>
      <c r="AC32" s="4"/>
      <c r="AD32" s="4"/>
      <c r="AE32" s="4"/>
      <c r="AH32" s="4"/>
      <c r="AI32" s="4"/>
      <c r="AJ32" s="4"/>
      <c r="AK32" s="4"/>
      <c r="AL32" s="4"/>
      <c r="AM32" s="4"/>
      <c r="AN32" s="4"/>
      <c r="AO32" s="4"/>
      <c r="AP32" s="4"/>
      <c r="AQ32" s="4"/>
      <c r="AR32" s="4"/>
      <c r="AS32" s="4"/>
      <c r="AT32" s="4"/>
      <c r="AU32" s="4"/>
      <c r="AV32" s="4"/>
      <c r="AW32" s="4"/>
      <c r="AX32" s="4"/>
      <c r="AY32" s="4"/>
      <c r="AZ32" s="4"/>
      <c r="BA32" s="4"/>
      <c r="BB32" s="4"/>
    </row>
    <row r="33" spans="1:54" ht="15" customHeight="1" x14ac:dyDescent="0.25">
      <c r="A33" s="11" t="s">
        <v>67</v>
      </c>
      <c r="B33" s="44" t="s">
        <v>86</v>
      </c>
      <c r="C33" s="44"/>
      <c r="D33" s="44"/>
      <c r="E33" s="44"/>
      <c r="F33" s="44"/>
      <c r="G33" s="44"/>
      <c r="H33" s="4"/>
      <c r="I33" s="4"/>
      <c r="J33" s="4"/>
      <c r="K33" s="4"/>
      <c r="L33" s="4"/>
      <c r="M33" s="4"/>
      <c r="N33" s="4"/>
      <c r="O33" s="4"/>
      <c r="P33" s="4"/>
      <c r="Q33" s="7">
        <v>1923</v>
      </c>
      <c r="R33" s="9">
        <v>1021</v>
      </c>
      <c r="T33" s="4"/>
      <c r="U33" s="4"/>
      <c r="V33" s="4"/>
      <c r="W33" s="4"/>
      <c r="X33" s="4"/>
      <c r="Y33" s="4"/>
      <c r="Z33" s="4"/>
      <c r="AA33" s="4"/>
      <c r="AB33" s="4"/>
      <c r="AC33" s="4"/>
      <c r="AD33" s="4"/>
      <c r="AE33" s="4"/>
      <c r="AH33" s="4"/>
      <c r="AI33" s="4"/>
      <c r="AJ33" s="4"/>
      <c r="AK33" s="4"/>
      <c r="AL33" s="4"/>
      <c r="AM33" s="4"/>
      <c r="AN33" s="4"/>
      <c r="AO33" s="4"/>
      <c r="AP33" s="4"/>
      <c r="AQ33" s="4"/>
      <c r="AR33" s="4"/>
      <c r="AS33" s="4"/>
      <c r="AT33" s="4"/>
      <c r="AU33" s="4"/>
      <c r="AV33" s="4"/>
      <c r="AW33" s="4"/>
      <c r="AX33" s="4"/>
      <c r="AY33" s="4"/>
      <c r="AZ33" s="4"/>
      <c r="BA33" s="4"/>
      <c r="BB33" s="4"/>
    </row>
    <row r="34" spans="1:54" ht="15" customHeight="1" x14ac:dyDescent="0.25">
      <c r="A34" s="11" t="s">
        <v>68</v>
      </c>
      <c r="B34" s="44" t="s">
        <v>87</v>
      </c>
      <c r="C34" s="44"/>
      <c r="D34" s="44"/>
      <c r="E34" s="44"/>
      <c r="F34" s="44"/>
      <c r="G34" s="44"/>
      <c r="H34" s="4"/>
      <c r="I34" s="4"/>
      <c r="J34" s="4"/>
      <c r="K34" s="4"/>
      <c r="L34" s="4"/>
      <c r="M34" s="4"/>
      <c r="N34" s="4"/>
      <c r="O34" s="4"/>
      <c r="P34" s="4"/>
      <c r="Q34" s="7">
        <v>1934</v>
      </c>
      <c r="R34" s="9">
        <v>1027</v>
      </c>
      <c r="T34" s="4"/>
      <c r="U34" s="4"/>
      <c r="V34" s="4"/>
      <c r="W34" s="4"/>
      <c r="X34" s="4"/>
      <c r="Y34" s="4"/>
      <c r="Z34" s="4"/>
      <c r="AA34" s="4"/>
      <c r="AB34" s="4"/>
      <c r="AC34" s="4"/>
      <c r="AD34" s="4"/>
      <c r="AE34" s="4"/>
      <c r="AH34" s="4"/>
      <c r="AI34" s="4"/>
      <c r="AJ34" s="4"/>
      <c r="AK34" s="4"/>
      <c r="AL34" s="4"/>
      <c r="AM34" s="4"/>
      <c r="AN34" s="4"/>
      <c r="AO34" s="4"/>
      <c r="AP34" s="4"/>
      <c r="AQ34" s="4"/>
      <c r="AR34" s="4"/>
      <c r="AS34" s="4"/>
      <c r="AT34" s="4"/>
      <c r="AU34" s="4"/>
      <c r="AV34" s="4"/>
      <c r="AW34" s="4"/>
      <c r="AX34" s="4"/>
      <c r="AY34" s="4"/>
      <c r="AZ34" s="4"/>
      <c r="BA34" s="4"/>
      <c r="BB34" s="4"/>
    </row>
    <row r="35" spans="1:54" ht="15" customHeight="1" x14ac:dyDescent="0.25">
      <c r="A35" s="11" t="s">
        <v>69</v>
      </c>
      <c r="B35" s="44" t="s">
        <v>88</v>
      </c>
      <c r="C35" s="44"/>
      <c r="D35" s="44"/>
      <c r="E35" s="44"/>
      <c r="F35" s="44"/>
      <c r="G35" s="44"/>
      <c r="H35" s="4"/>
      <c r="I35" s="4"/>
      <c r="J35" s="4"/>
      <c r="K35" s="4"/>
      <c r="L35" s="4"/>
      <c r="M35" s="4"/>
      <c r="N35" s="4"/>
      <c r="O35" s="4"/>
      <c r="P35" s="4"/>
      <c r="Q35" s="7">
        <v>1939</v>
      </c>
      <c r="R35" s="9">
        <v>969</v>
      </c>
      <c r="T35" s="4"/>
      <c r="U35" s="4"/>
      <c r="V35" s="4"/>
      <c r="W35" s="4"/>
      <c r="X35" s="4"/>
      <c r="Y35" s="4"/>
      <c r="Z35" s="4"/>
      <c r="AA35" s="4"/>
      <c r="AB35" s="4"/>
      <c r="AC35" s="4"/>
      <c r="AD35" s="4"/>
      <c r="AE35" s="4"/>
      <c r="AH35" s="4"/>
      <c r="AI35" s="4"/>
      <c r="AJ35" s="4"/>
      <c r="AK35" s="4"/>
      <c r="AL35" s="4"/>
      <c r="AM35" s="4"/>
      <c r="AN35" s="4"/>
      <c r="AO35" s="4"/>
      <c r="AP35" s="4"/>
      <c r="AQ35" s="4"/>
      <c r="AR35" s="4"/>
      <c r="AS35" s="4"/>
      <c r="AT35" s="4"/>
      <c r="AU35" s="4"/>
      <c r="AV35" s="4"/>
      <c r="AW35" s="4"/>
      <c r="AX35" s="4"/>
      <c r="AY35" s="4"/>
      <c r="AZ35" s="4"/>
      <c r="BA35" s="4"/>
      <c r="BB35" s="4"/>
    </row>
    <row r="36" spans="1:54" ht="15" customHeight="1" x14ac:dyDescent="0.25">
      <c r="A36" s="11" t="s">
        <v>70</v>
      </c>
      <c r="B36" s="44" t="s">
        <v>89</v>
      </c>
      <c r="C36" s="44"/>
      <c r="D36" s="44"/>
      <c r="E36" s="44"/>
      <c r="F36" s="44"/>
      <c r="G36" s="44"/>
      <c r="H36" s="4"/>
      <c r="I36" s="4"/>
      <c r="J36" s="4"/>
      <c r="K36" s="4"/>
      <c r="L36" s="4"/>
      <c r="M36" s="4"/>
      <c r="N36" s="4"/>
      <c r="O36" s="4"/>
      <c r="P36" s="4"/>
      <c r="Q36" s="7">
        <v>1951</v>
      </c>
      <c r="R36" s="9">
        <v>1060</v>
      </c>
      <c r="T36" s="4"/>
      <c r="U36" s="4"/>
      <c r="V36" s="4"/>
      <c r="W36" s="4"/>
      <c r="X36" s="4"/>
      <c r="Y36" s="4"/>
      <c r="Z36" s="4"/>
      <c r="AA36" s="4"/>
      <c r="AB36" s="4"/>
      <c r="AC36" s="4"/>
      <c r="AD36" s="4"/>
      <c r="AE36" s="4"/>
      <c r="AH36" s="4"/>
      <c r="AI36" s="4"/>
      <c r="AJ36" s="4"/>
      <c r="AK36" s="4"/>
      <c r="AL36" s="4"/>
      <c r="AM36" s="4"/>
      <c r="AN36" s="4"/>
      <c r="AO36" s="4"/>
      <c r="AP36" s="4"/>
      <c r="AQ36" s="4"/>
      <c r="AR36" s="4"/>
      <c r="AS36" s="4"/>
      <c r="AT36" s="4"/>
      <c r="AU36" s="4"/>
      <c r="AV36" s="4"/>
      <c r="AW36" s="4"/>
      <c r="AX36" s="4"/>
      <c r="AY36" s="4"/>
      <c r="AZ36" s="4"/>
      <c r="BA36" s="4"/>
      <c r="BB36" s="4"/>
    </row>
    <row r="37" spans="1:54" ht="15" customHeight="1" x14ac:dyDescent="0.25">
      <c r="A37" s="11" t="s">
        <v>71</v>
      </c>
      <c r="B37" s="44" t="s">
        <v>90</v>
      </c>
      <c r="C37" s="44"/>
      <c r="D37" s="44"/>
      <c r="E37" s="44"/>
      <c r="F37" s="44"/>
      <c r="G37" s="44"/>
      <c r="H37" s="4"/>
      <c r="I37" s="4"/>
      <c r="J37" s="4"/>
      <c r="K37" s="4"/>
      <c r="L37" s="4"/>
      <c r="M37" s="4"/>
      <c r="N37" s="4"/>
      <c r="O37" s="4"/>
      <c r="P37" s="4"/>
      <c r="Q37" s="7">
        <v>1961</v>
      </c>
      <c r="R37" s="9">
        <v>923</v>
      </c>
      <c r="T37" s="4"/>
      <c r="U37" s="4"/>
      <c r="V37" s="4"/>
      <c r="W37" s="4"/>
      <c r="X37" s="4"/>
      <c r="Y37" s="4"/>
      <c r="Z37" s="4"/>
      <c r="AA37" s="4"/>
      <c r="AB37" s="4"/>
      <c r="AC37" s="4"/>
      <c r="AD37" s="4"/>
      <c r="AE37" s="4"/>
      <c r="AH37" s="4"/>
      <c r="AI37" s="4"/>
      <c r="AJ37" s="4"/>
      <c r="AK37" s="4"/>
      <c r="AL37" s="4"/>
      <c r="AM37" s="4"/>
      <c r="AN37" s="4"/>
      <c r="AO37" s="4"/>
      <c r="AP37" s="4"/>
      <c r="AQ37" s="4"/>
      <c r="AR37" s="4"/>
      <c r="AS37" s="4"/>
      <c r="AT37" s="4"/>
      <c r="AU37" s="4"/>
      <c r="AV37" s="4"/>
      <c r="AW37" s="4"/>
      <c r="AX37" s="4"/>
      <c r="AY37" s="4"/>
      <c r="AZ37" s="4"/>
      <c r="BA37" s="4"/>
      <c r="BB37" s="4"/>
    </row>
    <row r="38" spans="1:54" ht="15" customHeight="1" x14ac:dyDescent="0.25">
      <c r="A38" s="11" t="s">
        <v>72</v>
      </c>
      <c r="B38" s="44" t="s">
        <v>91</v>
      </c>
      <c r="C38" s="44"/>
      <c r="D38" s="44"/>
      <c r="E38" s="44"/>
      <c r="F38" s="44"/>
      <c r="G38" s="44"/>
      <c r="H38" s="4"/>
      <c r="I38" s="4"/>
      <c r="J38" s="4"/>
      <c r="K38" s="4"/>
      <c r="L38" s="4"/>
      <c r="M38" s="4"/>
      <c r="N38" s="4"/>
      <c r="O38" s="4"/>
      <c r="P38" s="4"/>
      <c r="Q38" s="7">
        <v>1971</v>
      </c>
      <c r="R38" s="9">
        <v>865</v>
      </c>
      <c r="T38" s="4"/>
      <c r="U38" s="4"/>
      <c r="V38" s="4"/>
      <c r="W38" s="4"/>
      <c r="X38" s="4"/>
      <c r="Y38" s="4"/>
      <c r="Z38" s="4"/>
      <c r="AA38" s="4"/>
      <c r="AB38" s="4"/>
      <c r="AC38" s="4"/>
      <c r="AD38" s="4"/>
      <c r="AE38" s="4"/>
      <c r="AH38" s="4"/>
      <c r="AI38" s="4"/>
      <c r="AJ38" s="4"/>
      <c r="AK38" s="4"/>
      <c r="AL38" s="4"/>
      <c r="AM38" s="4"/>
      <c r="AN38" s="4"/>
      <c r="AO38" s="4"/>
      <c r="AP38" s="4"/>
      <c r="AQ38" s="4"/>
      <c r="AR38" s="4"/>
      <c r="AS38" s="4"/>
      <c r="AT38" s="4"/>
      <c r="AU38" s="4"/>
      <c r="AV38" s="4"/>
      <c r="AW38" s="4"/>
      <c r="AX38" s="4"/>
      <c r="AY38" s="4"/>
      <c r="AZ38" s="4"/>
      <c r="BA38" s="4"/>
      <c r="BB38" s="4"/>
    </row>
    <row r="39" spans="1:54" x14ac:dyDescent="0.25">
      <c r="A39" s="4"/>
      <c r="B39" s="4"/>
      <c r="C39" s="4"/>
      <c r="D39" s="4"/>
      <c r="E39" s="4"/>
      <c r="F39" s="4"/>
      <c r="G39" s="4"/>
      <c r="H39" s="4"/>
      <c r="I39" s="4"/>
      <c r="J39" s="4"/>
      <c r="K39" s="4"/>
      <c r="L39" s="4"/>
      <c r="M39" s="4"/>
      <c r="N39" s="4"/>
      <c r="O39" s="4"/>
      <c r="P39" s="4"/>
      <c r="Q39" s="7">
        <v>1981</v>
      </c>
      <c r="R39" s="9">
        <v>856</v>
      </c>
      <c r="T39" s="4"/>
      <c r="U39" s="4"/>
      <c r="V39" s="4"/>
      <c r="W39" s="4"/>
      <c r="X39" s="4"/>
      <c r="Y39" s="4"/>
      <c r="Z39" s="4"/>
      <c r="AA39" s="4"/>
      <c r="AB39" s="4"/>
      <c r="AC39" s="4"/>
      <c r="AD39" s="4"/>
      <c r="AE39" s="4"/>
      <c r="AH39" s="4"/>
      <c r="AI39" s="4"/>
      <c r="AJ39" s="4"/>
      <c r="AK39" s="4"/>
      <c r="AL39" s="4"/>
      <c r="AM39" s="4"/>
      <c r="AN39" s="4"/>
      <c r="AO39" s="4"/>
      <c r="AP39" s="4"/>
      <c r="AQ39" s="4"/>
      <c r="AR39" s="4"/>
      <c r="AS39" s="4"/>
      <c r="AT39" s="4"/>
      <c r="AU39" s="4"/>
      <c r="AV39" s="4"/>
      <c r="AW39" s="4"/>
      <c r="AX39" s="4"/>
      <c r="AY39" s="4"/>
      <c r="AZ39" s="4"/>
      <c r="BA39" s="4"/>
      <c r="BB39" s="4"/>
    </row>
    <row r="40" spans="1:54" x14ac:dyDescent="0.25">
      <c r="A40" s="4"/>
      <c r="B40" s="4"/>
      <c r="C40" s="4"/>
      <c r="D40" s="4"/>
      <c r="E40" s="4"/>
      <c r="F40" s="4"/>
      <c r="G40" s="4"/>
      <c r="H40" s="4"/>
      <c r="I40" s="4"/>
      <c r="J40" s="4"/>
      <c r="K40" s="4"/>
      <c r="L40" s="4"/>
      <c r="M40" s="4"/>
      <c r="N40" s="4"/>
      <c r="O40" s="4"/>
      <c r="P40" s="4"/>
      <c r="Q40" s="7">
        <v>1991</v>
      </c>
      <c r="R40" s="9">
        <v>921</v>
      </c>
      <c r="T40" s="4"/>
      <c r="U40" s="4"/>
      <c r="V40" s="4"/>
      <c r="W40" s="4"/>
      <c r="X40" s="4"/>
      <c r="Y40" s="4"/>
      <c r="Z40" s="4"/>
      <c r="AA40" s="4"/>
      <c r="AB40" s="4"/>
      <c r="AC40" s="4"/>
      <c r="AD40" s="4"/>
      <c r="AE40" s="4"/>
      <c r="AH40" s="4"/>
      <c r="AI40" s="4"/>
      <c r="AJ40" s="4"/>
      <c r="AK40" s="4"/>
      <c r="AL40" s="4"/>
      <c r="AM40" s="4"/>
      <c r="AN40" s="4"/>
      <c r="AO40" s="4"/>
      <c r="AP40" s="4"/>
      <c r="AQ40" s="4"/>
      <c r="AR40" s="4"/>
      <c r="AS40" s="4"/>
      <c r="AT40" s="4"/>
      <c r="AU40" s="4"/>
      <c r="AV40" s="4"/>
      <c r="AW40" s="4"/>
      <c r="AX40" s="4"/>
      <c r="AY40" s="4"/>
      <c r="AZ40" s="4"/>
      <c r="BA40" s="4"/>
      <c r="BB40" s="4"/>
    </row>
    <row r="41" spans="1:54" x14ac:dyDescent="0.25">
      <c r="A41" s="4"/>
      <c r="B41" s="4"/>
      <c r="C41" s="4"/>
      <c r="D41" s="4"/>
      <c r="E41" s="4"/>
      <c r="F41" s="4"/>
      <c r="G41" s="4"/>
      <c r="H41" s="4"/>
      <c r="I41" s="4"/>
      <c r="J41" s="4"/>
      <c r="K41" s="4"/>
      <c r="L41" s="4"/>
      <c r="M41" s="4"/>
      <c r="N41" s="4"/>
      <c r="O41" s="4"/>
      <c r="P41" s="4"/>
      <c r="Q41" s="7">
        <v>2001</v>
      </c>
      <c r="R41" s="9">
        <v>962</v>
      </c>
      <c r="T41" s="4"/>
      <c r="U41" s="4"/>
      <c r="V41" s="4"/>
      <c r="W41" s="4"/>
      <c r="X41" s="4"/>
      <c r="Y41" s="4"/>
      <c r="Z41" s="4"/>
      <c r="AA41" s="4"/>
      <c r="AB41" s="4"/>
      <c r="AC41" s="4"/>
      <c r="AD41" s="4"/>
      <c r="AE41" s="4"/>
      <c r="AH41" s="4"/>
      <c r="AI41" s="4"/>
      <c r="AJ41" s="4"/>
      <c r="AK41" s="4"/>
      <c r="AL41" s="4"/>
      <c r="AM41" s="4"/>
      <c r="AN41" s="4"/>
      <c r="AO41" s="4"/>
      <c r="AP41" s="4"/>
      <c r="AQ41" s="4"/>
      <c r="AR41" s="4"/>
      <c r="AS41" s="4"/>
      <c r="AT41" s="4"/>
      <c r="AU41" s="4"/>
      <c r="AV41" s="4"/>
      <c r="AW41" s="4"/>
      <c r="AX41" s="4"/>
      <c r="AY41" s="4"/>
      <c r="AZ41" s="4"/>
      <c r="BA41" s="4"/>
      <c r="BB41" s="4"/>
    </row>
    <row r="42" spans="1:54" x14ac:dyDescent="0.25">
      <c r="A42" s="5" t="s">
        <v>92</v>
      </c>
      <c r="B42" s="5"/>
      <c r="C42" s="4"/>
      <c r="D42" s="4"/>
      <c r="E42" s="4"/>
      <c r="F42" s="4"/>
      <c r="G42" s="4"/>
      <c r="H42" s="4"/>
      <c r="I42" s="4"/>
      <c r="J42" s="4"/>
      <c r="K42" s="4"/>
      <c r="L42" s="4"/>
      <c r="M42" s="4"/>
      <c r="N42" s="4"/>
      <c r="O42" s="4"/>
      <c r="P42" s="4"/>
      <c r="Q42" s="7">
        <v>2011</v>
      </c>
      <c r="R42" s="9">
        <v>930</v>
      </c>
      <c r="T42" s="4"/>
      <c r="U42" s="4"/>
      <c r="V42" s="4"/>
      <c r="W42" s="4"/>
      <c r="X42" s="4"/>
      <c r="Y42" s="4"/>
      <c r="Z42" s="4"/>
      <c r="AA42" s="4"/>
      <c r="AB42" s="4"/>
      <c r="AC42" s="4"/>
      <c r="AD42" s="4"/>
      <c r="AE42" s="4"/>
      <c r="AH42" s="4"/>
      <c r="AI42" s="4"/>
      <c r="AJ42" s="4"/>
      <c r="AK42" s="4"/>
      <c r="AL42" s="4"/>
      <c r="AM42" s="4"/>
      <c r="AN42" s="4"/>
      <c r="AO42" s="4"/>
      <c r="AP42" s="4"/>
      <c r="AQ42" s="4"/>
      <c r="AR42" s="4"/>
      <c r="AS42" s="4"/>
      <c r="AT42" s="4"/>
      <c r="AU42" s="4"/>
      <c r="AV42" s="4"/>
      <c r="AW42" s="4"/>
      <c r="AX42" s="4"/>
      <c r="AY42" s="4"/>
      <c r="AZ42" s="4"/>
      <c r="BA42" s="4"/>
      <c r="BB42" s="4"/>
    </row>
    <row r="43" spans="1:54" x14ac:dyDescent="0.25">
      <c r="A43" s="4"/>
      <c r="B43" s="4"/>
      <c r="C43" s="4"/>
      <c r="D43" s="4"/>
      <c r="E43" s="4"/>
      <c r="F43" s="4"/>
      <c r="G43" s="4"/>
      <c r="H43" s="4"/>
      <c r="I43" s="4"/>
      <c r="J43" s="4"/>
      <c r="K43" s="4"/>
      <c r="L43" s="4"/>
      <c r="M43" s="4"/>
      <c r="N43" s="4"/>
      <c r="O43" s="4"/>
      <c r="P43" s="4"/>
      <c r="T43" s="4"/>
      <c r="U43" s="4"/>
      <c r="V43" s="4"/>
      <c r="W43" s="4"/>
      <c r="X43" s="4"/>
      <c r="Y43" s="4"/>
      <c r="Z43" s="4"/>
      <c r="AA43" s="4"/>
      <c r="AB43" s="4"/>
      <c r="AC43" s="4"/>
      <c r="AD43" s="4"/>
      <c r="AE43" s="4"/>
      <c r="AH43" s="4"/>
      <c r="AI43" s="4"/>
      <c r="AJ43" s="4"/>
      <c r="AK43" s="4"/>
      <c r="AL43" s="4"/>
      <c r="AM43" s="4"/>
      <c r="AN43" s="4"/>
      <c r="AO43" s="4"/>
      <c r="AP43" s="4"/>
      <c r="AQ43" s="4"/>
      <c r="AR43" s="4"/>
      <c r="AS43" s="4"/>
      <c r="AT43" s="4"/>
      <c r="AU43" s="4"/>
      <c r="AV43" s="4"/>
      <c r="AW43" s="4"/>
      <c r="AX43" s="4"/>
      <c r="AY43" s="4"/>
      <c r="AZ43" s="4"/>
      <c r="BA43" s="4"/>
      <c r="BB43" s="4"/>
    </row>
    <row r="44" spans="1:54" x14ac:dyDescent="0.25">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row>
    <row r="45" spans="1:54" x14ac:dyDescent="0.25">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row>
    <row r="46" spans="1:54" x14ac:dyDescent="0.25">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row>
    <row r="47" spans="1:54" x14ac:dyDescent="0.2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row>
    <row r="48" spans="1:54" x14ac:dyDescent="0.2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row>
  </sheetData>
  <mergeCells count="15">
    <mergeCell ref="B29:G29"/>
    <mergeCell ref="A5:B5"/>
    <mergeCell ref="C5:BB5"/>
    <mergeCell ref="A6:B6"/>
    <mergeCell ref="B27:G27"/>
    <mergeCell ref="B28:G28"/>
    <mergeCell ref="B36:G36"/>
    <mergeCell ref="B37:G37"/>
    <mergeCell ref="B38:G38"/>
    <mergeCell ref="B30:G30"/>
    <mergeCell ref="B31:G31"/>
    <mergeCell ref="B32:G32"/>
    <mergeCell ref="B33:G33"/>
    <mergeCell ref="B34:G34"/>
    <mergeCell ref="B35:G35"/>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0A396-0640-49EF-9DA0-7ADA2961455B}">
  <dimension ref="A1:O7"/>
  <sheetViews>
    <sheetView zoomScale="90" zoomScaleNormal="90" workbookViewId="0">
      <selection activeCell="B33" sqref="B33"/>
    </sheetView>
  </sheetViews>
  <sheetFormatPr baseColWidth="10" defaultColWidth="9.140625" defaultRowHeight="15" x14ac:dyDescent="0.25"/>
  <sheetData>
    <row r="1" spans="1:15" x14ac:dyDescent="0.25">
      <c r="N1" t="s">
        <v>225</v>
      </c>
    </row>
    <row r="2" spans="1:15" x14ac:dyDescent="0.25">
      <c r="A2" s="30" t="s">
        <v>227</v>
      </c>
      <c r="N2" s="15">
        <v>0.5</v>
      </c>
      <c r="O2" s="15"/>
    </row>
    <row r="3" spans="1:15" x14ac:dyDescent="0.25">
      <c r="A3" s="30" t="s">
        <v>226</v>
      </c>
      <c r="N3" s="15">
        <v>0.7</v>
      </c>
      <c r="O3" s="15"/>
    </row>
    <row r="4" spans="1:15" x14ac:dyDescent="0.25">
      <c r="A4" s="30" t="s">
        <v>228</v>
      </c>
      <c r="N4" s="15">
        <v>0.3</v>
      </c>
      <c r="O4" s="15"/>
    </row>
    <row r="5" spans="1:15" x14ac:dyDescent="0.25">
      <c r="A5" s="30" t="s">
        <v>229</v>
      </c>
      <c r="N5" s="15">
        <v>0.9</v>
      </c>
      <c r="O5" s="15"/>
    </row>
    <row r="6" spans="1:15" x14ac:dyDescent="0.25">
      <c r="A6" s="30" t="s">
        <v>230</v>
      </c>
      <c r="N6" s="15">
        <v>0.8</v>
      </c>
      <c r="O6" s="15"/>
    </row>
    <row r="7" spans="1:15" x14ac:dyDescent="0.25">
      <c r="A7" s="30"/>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97A77-E1B8-49B4-9123-8E72DA0FFB80}">
  <dimension ref="AD11:AE40"/>
  <sheetViews>
    <sheetView topLeftCell="F12" zoomScale="110" zoomScaleNormal="110" workbookViewId="0">
      <selection activeCell="P39" sqref="P39"/>
    </sheetView>
  </sheetViews>
  <sheetFormatPr baseColWidth="10" defaultColWidth="9.140625" defaultRowHeight="15" x14ac:dyDescent="0.25"/>
  <sheetData>
    <row r="11" spans="30:31" ht="51.75" x14ac:dyDescent="0.25">
      <c r="AD11" s="3" t="s">
        <v>57</v>
      </c>
      <c r="AE11" s="1" t="s">
        <v>52</v>
      </c>
    </row>
    <row r="12" spans="30:31" x14ac:dyDescent="0.25">
      <c r="AE12" s="4"/>
    </row>
    <row r="13" spans="30:31" x14ac:dyDescent="0.25">
      <c r="AD13" s="7">
        <v>1869</v>
      </c>
      <c r="AE13" s="8">
        <v>1028</v>
      </c>
    </row>
    <row r="14" spans="30:31" x14ac:dyDescent="0.25">
      <c r="AD14" s="7">
        <v>1880</v>
      </c>
      <c r="AE14" s="9">
        <v>1074</v>
      </c>
    </row>
    <row r="15" spans="30:31" x14ac:dyDescent="0.25">
      <c r="AD15" s="7">
        <v>1890</v>
      </c>
      <c r="AE15" s="9">
        <v>1122</v>
      </c>
    </row>
    <row r="16" spans="30:31" x14ac:dyDescent="0.25">
      <c r="AD16" s="7">
        <v>1900</v>
      </c>
      <c r="AE16" s="9">
        <v>1090</v>
      </c>
    </row>
    <row r="17" spans="30:31" x14ac:dyDescent="0.25">
      <c r="AD17" s="7">
        <v>1910</v>
      </c>
      <c r="AE17" s="9">
        <v>1069</v>
      </c>
    </row>
    <row r="18" spans="30:31" x14ac:dyDescent="0.25">
      <c r="AD18" s="7">
        <v>1923</v>
      </c>
      <c r="AE18" s="9">
        <v>1021</v>
      </c>
    </row>
    <row r="19" spans="30:31" x14ac:dyDescent="0.25">
      <c r="AD19" s="7">
        <v>1934</v>
      </c>
      <c r="AE19" s="9">
        <v>1027</v>
      </c>
    </row>
    <row r="20" spans="30:31" x14ac:dyDescent="0.25">
      <c r="AD20" s="7">
        <v>1939</v>
      </c>
      <c r="AE20" s="9">
        <v>969</v>
      </c>
    </row>
    <row r="21" spans="30:31" x14ac:dyDescent="0.25">
      <c r="AD21" s="7">
        <v>1951</v>
      </c>
      <c r="AE21" s="9">
        <v>1060</v>
      </c>
    </row>
    <row r="22" spans="30:31" x14ac:dyDescent="0.25">
      <c r="AD22" s="7">
        <v>1961</v>
      </c>
      <c r="AE22" s="9">
        <v>923</v>
      </c>
    </row>
    <row r="23" spans="30:31" x14ac:dyDescent="0.25">
      <c r="AD23" s="7">
        <v>1971</v>
      </c>
      <c r="AE23" s="9">
        <v>865</v>
      </c>
    </row>
    <row r="24" spans="30:31" x14ac:dyDescent="0.25">
      <c r="AD24" s="7">
        <v>1981</v>
      </c>
      <c r="AE24" s="9">
        <v>856</v>
      </c>
    </row>
    <row r="25" spans="30:31" x14ac:dyDescent="0.25">
      <c r="AD25" s="7">
        <v>1991</v>
      </c>
      <c r="AE25" s="9">
        <v>921</v>
      </c>
    </row>
    <row r="26" spans="30:31" x14ac:dyDescent="0.25">
      <c r="AD26" s="7">
        <v>2001</v>
      </c>
      <c r="AE26" s="9">
        <v>962</v>
      </c>
    </row>
    <row r="27" spans="30:31" x14ac:dyDescent="0.25">
      <c r="AD27" s="7">
        <v>2011</v>
      </c>
      <c r="AE27" s="9">
        <v>930</v>
      </c>
    </row>
    <row r="28" spans="30:31" x14ac:dyDescent="0.25">
      <c r="AD28">
        <v>2012</v>
      </c>
      <c r="AE28">
        <v>929</v>
      </c>
    </row>
    <row r="29" spans="30:31" x14ac:dyDescent="0.25">
      <c r="AD29">
        <v>2013</v>
      </c>
      <c r="AE29">
        <v>920</v>
      </c>
    </row>
    <row r="30" spans="30:31" x14ac:dyDescent="0.25">
      <c r="AD30">
        <v>2014</v>
      </c>
      <c r="AE30">
        <v>928</v>
      </c>
    </row>
    <row r="31" spans="30:31" x14ac:dyDescent="0.25">
      <c r="AD31">
        <v>2015</v>
      </c>
      <c r="AE31">
        <v>942</v>
      </c>
    </row>
    <row r="32" spans="30:31" x14ac:dyDescent="0.25">
      <c r="AD32">
        <v>2016</v>
      </c>
      <c r="AE32">
        <v>949</v>
      </c>
    </row>
    <row r="33" spans="30:31" x14ac:dyDescent="0.25">
      <c r="AD33">
        <v>2017</v>
      </c>
      <c r="AE33">
        <v>953</v>
      </c>
    </row>
    <row r="34" spans="30:31" x14ac:dyDescent="0.25">
      <c r="AD34">
        <v>2018</v>
      </c>
      <c r="AE34">
        <v>964</v>
      </c>
    </row>
    <row r="35" spans="30:31" x14ac:dyDescent="0.25">
      <c r="AD35">
        <v>2019</v>
      </c>
      <c r="AE35">
        <v>970</v>
      </c>
    </row>
    <row r="36" spans="30:31" x14ac:dyDescent="0.25">
      <c r="AD36">
        <v>2020</v>
      </c>
      <c r="AE36">
        <v>974</v>
      </c>
    </row>
    <row r="37" spans="30:31" x14ac:dyDescent="0.25">
      <c r="AD37">
        <v>2021</v>
      </c>
      <c r="AE37">
        <v>956</v>
      </c>
    </row>
    <row r="38" spans="30:31" x14ac:dyDescent="0.25">
      <c r="AD38">
        <v>2022</v>
      </c>
      <c r="AE38">
        <v>968</v>
      </c>
    </row>
    <row r="39" spans="30:31" x14ac:dyDescent="0.25">
      <c r="AD39">
        <v>2023</v>
      </c>
      <c r="AE39">
        <v>966</v>
      </c>
    </row>
    <row r="40" spans="30:31" x14ac:dyDescent="0.25">
      <c r="AD40">
        <v>2024</v>
      </c>
      <c r="AE40">
        <v>948</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4D352-1EFE-4DA3-AF9A-A97EAF7E81A3}">
  <dimension ref="A1:AA37"/>
  <sheetViews>
    <sheetView topLeftCell="A19" zoomScale="60" zoomScaleNormal="60" workbookViewId="0">
      <selection activeCell="L67" sqref="L67"/>
    </sheetView>
  </sheetViews>
  <sheetFormatPr baseColWidth="10" defaultColWidth="9.140625" defaultRowHeight="15" x14ac:dyDescent="0.25"/>
  <cols>
    <col min="8" max="8" width="15.28515625" customWidth="1"/>
    <col min="9" max="9" width="11.5703125" bestFit="1" customWidth="1"/>
    <col min="10" max="15" width="10.28515625" bestFit="1" customWidth="1"/>
    <col min="16" max="16" width="12.28515625" customWidth="1"/>
    <col min="17" max="17" width="10.28515625" bestFit="1" customWidth="1"/>
    <col min="18" max="18" width="11.5703125" bestFit="1" customWidth="1"/>
    <col min="19" max="22" width="10.28515625" bestFit="1" customWidth="1"/>
    <col min="23" max="23" width="11.28515625" customWidth="1"/>
    <col min="24" max="24" width="16" customWidth="1"/>
    <col min="25" max="25" width="12.7109375" customWidth="1"/>
    <col min="26" max="26" width="13.85546875" customWidth="1"/>
    <col min="27" max="27" width="12.7109375" bestFit="1" customWidth="1"/>
  </cols>
  <sheetData>
    <row r="1" spans="1:20" ht="18" x14ac:dyDescent="0.25">
      <c r="A1" s="6" t="s">
        <v>0</v>
      </c>
      <c r="B1" s="4"/>
      <c r="C1" s="4"/>
      <c r="D1" s="4"/>
      <c r="E1" s="4"/>
      <c r="F1" s="4"/>
      <c r="G1" s="4"/>
      <c r="H1" s="4"/>
    </row>
    <row r="2" spans="1:20" ht="18" x14ac:dyDescent="0.25">
      <c r="A2" s="6" t="s">
        <v>93</v>
      </c>
      <c r="B2" s="4"/>
      <c r="C2" s="4"/>
      <c r="D2" s="4"/>
      <c r="E2" s="4"/>
      <c r="F2" s="4"/>
      <c r="G2" s="4"/>
      <c r="H2" s="4"/>
    </row>
    <row r="3" spans="1:20" ht="18" x14ac:dyDescent="0.25">
      <c r="A3" s="6" t="s">
        <v>2</v>
      </c>
      <c r="B3" s="4"/>
      <c r="C3" s="4"/>
      <c r="D3" s="4"/>
      <c r="E3" s="4"/>
      <c r="F3" s="4"/>
      <c r="G3" s="4"/>
      <c r="H3" s="4"/>
    </row>
    <row r="4" spans="1:20" x14ac:dyDescent="0.25">
      <c r="A4" s="4"/>
      <c r="B4" s="4"/>
      <c r="C4" s="4"/>
      <c r="D4" s="4"/>
      <c r="E4" s="4"/>
      <c r="F4" s="4"/>
      <c r="G4" s="4"/>
      <c r="H4" s="4"/>
      <c r="I4" s="13"/>
      <c r="J4" s="13"/>
      <c r="K4" s="13"/>
      <c r="L4" s="13"/>
      <c r="M4" s="13"/>
      <c r="N4" s="13"/>
      <c r="O4" s="13"/>
      <c r="P4" s="13"/>
      <c r="Q4" s="13"/>
      <c r="R4" s="13"/>
      <c r="S4" s="13"/>
      <c r="T4" s="1"/>
    </row>
    <row r="5" spans="1:20" ht="39" x14ac:dyDescent="0.25">
      <c r="A5" s="45" t="s">
        <v>94</v>
      </c>
      <c r="B5" s="46"/>
      <c r="C5" s="2" t="s">
        <v>95</v>
      </c>
      <c r="D5" s="1" t="s">
        <v>96</v>
      </c>
      <c r="E5" s="1" t="s">
        <v>97</v>
      </c>
      <c r="F5" s="1" t="s">
        <v>98</v>
      </c>
      <c r="G5" s="1" t="s">
        <v>99</v>
      </c>
      <c r="H5" s="1" t="s">
        <v>100</v>
      </c>
      <c r="I5" s="1" t="s">
        <v>101</v>
      </c>
      <c r="J5" s="1" t="s">
        <v>102</v>
      </c>
      <c r="K5" s="1" t="s">
        <v>103</v>
      </c>
      <c r="L5" s="1" t="s">
        <v>104</v>
      </c>
      <c r="M5" s="1" t="s">
        <v>105</v>
      </c>
      <c r="N5" s="1" t="s">
        <v>106</v>
      </c>
      <c r="O5" s="1" t="s">
        <v>107</v>
      </c>
      <c r="P5" s="1" t="s">
        <v>108</v>
      </c>
      <c r="Q5" s="1" t="s">
        <v>109</v>
      </c>
      <c r="R5" s="1" t="s">
        <v>110</v>
      </c>
      <c r="S5" s="1" t="s">
        <v>111</v>
      </c>
      <c r="T5" s="1" t="s">
        <v>112</v>
      </c>
    </row>
    <row r="6" spans="1:20" ht="39" x14ac:dyDescent="0.25">
      <c r="A6" s="4"/>
      <c r="B6" s="3" t="s">
        <v>57</v>
      </c>
      <c r="C6" s="4"/>
      <c r="D6" s="4"/>
      <c r="E6" s="4"/>
      <c r="F6" s="4"/>
      <c r="G6" s="4"/>
      <c r="H6" s="4"/>
      <c r="I6" s="4"/>
      <c r="J6" s="4"/>
      <c r="K6" s="4"/>
      <c r="L6" s="4"/>
      <c r="M6" s="4"/>
      <c r="N6" s="4"/>
      <c r="O6" s="4"/>
      <c r="P6" s="4"/>
      <c r="Q6" s="4"/>
      <c r="R6" s="4"/>
      <c r="S6" s="4"/>
      <c r="T6" s="4"/>
    </row>
    <row r="7" spans="1:20" ht="26.25" x14ac:dyDescent="0.25">
      <c r="A7" s="4"/>
      <c r="B7" s="7" t="s">
        <v>58</v>
      </c>
      <c r="C7" s="8">
        <v>49635</v>
      </c>
      <c r="D7" s="8">
        <v>16593</v>
      </c>
      <c r="E7" s="8">
        <v>11704</v>
      </c>
      <c r="F7" s="8">
        <v>53206</v>
      </c>
      <c r="G7" s="8">
        <v>21994</v>
      </c>
      <c r="H7" s="8">
        <v>46492</v>
      </c>
      <c r="I7" s="8">
        <v>50724</v>
      </c>
      <c r="J7" s="8">
        <v>49379</v>
      </c>
      <c r="K7" s="8">
        <v>39379</v>
      </c>
      <c r="L7" s="8">
        <v>36047</v>
      </c>
      <c r="M7" s="8">
        <v>38911</v>
      </c>
      <c r="N7" s="8">
        <v>44715</v>
      </c>
      <c r="O7" s="8">
        <v>55607</v>
      </c>
      <c r="P7" s="8">
        <v>43063</v>
      </c>
      <c r="Q7" s="8">
        <v>41492</v>
      </c>
      <c r="R7" s="8">
        <v>40719</v>
      </c>
      <c r="S7" s="8">
        <v>63828</v>
      </c>
      <c r="T7" s="8">
        <v>33368</v>
      </c>
    </row>
    <row r="8" spans="1:20" ht="26.25" x14ac:dyDescent="0.25">
      <c r="A8" s="4"/>
      <c r="B8" s="7" t="s">
        <v>59</v>
      </c>
      <c r="C8" s="9">
        <v>56569</v>
      </c>
      <c r="D8" s="9">
        <v>21054</v>
      </c>
      <c r="E8" s="9">
        <v>13175</v>
      </c>
      <c r="F8" s="9">
        <v>54997</v>
      </c>
      <c r="G8" s="9">
        <v>21400</v>
      </c>
      <c r="H8" s="9">
        <v>48230</v>
      </c>
      <c r="I8" s="9">
        <v>53301</v>
      </c>
      <c r="J8" s="9">
        <v>48469</v>
      </c>
      <c r="K8" s="9">
        <v>38410</v>
      </c>
      <c r="L8" s="9">
        <v>37627</v>
      </c>
      <c r="M8" s="9">
        <v>40993</v>
      </c>
      <c r="N8" s="9">
        <v>45125</v>
      </c>
      <c r="O8" s="9">
        <v>55774</v>
      </c>
      <c r="P8" s="9">
        <v>43150</v>
      </c>
      <c r="Q8" s="9">
        <v>42009</v>
      </c>
      <c r="R8" s="9">
        <v>41083</v>
      </c>
      <c r="S8" s="9">
        <v>65520</v>
      </c>
      <c r="T8" s="9">
        <v>33205</v>
      </c>
    </row>
    <row r="9" spans="1:20" ht="26.25" x14ac:dyDescent="0.25">
      <c r="A9" s="4"/>
      <c r="B9" s="7" t="s">
        <v>60</v>
      </c>
      <c r="C9" s="9">
        <v>65090</v>
      </c>
      <c r="D9" s="9">
        <v>26139</v>
      </c>
      <c r="E9" s="9">
        <v>14735</v>
      </c>
      <c r="F9" s="9">
        <v>57327</v>
      </c>
      <c r="G9" s="9">
        <v>21238</v>
      </c>
      <c r="H9" s="9">
        <v>48147</v>
      </c>
      <c r="I9" s="9">
        <v>55957</v>
      </c>
      <c r="J9" s="9">
        <v>47769</v>
      </c>
      <c r="K9" s="9">
        <v>38885</v>
      </c>
      <c r="L9" s="9">
        <v>39319</v>
      </c>
      <c r="M9" s="9">
        <v>41172</v>
      </c>
      <c r="N9" s="9">
        <v>45886</v>
      </c>
      <c r="O9" s="9">
        <v>54009</v>
      </c>
      <c r="P9" s="9">
        <v>44433</v>
      </c>
      <c r="Q9" s="9">
        <v>44706</v>
      </c>
      <c r="R9" s="9">
        <v>40912</v>
      </c>
      <c r="S9" s="9">
        <v>67101</v>
      </c>
      <c r="T9" s="9">
        <v>33671</v>
      </c>
    </row>
    <row r="10" spans="1:20" ht="26.25" x14ac:dyDescent="0.25">
      <c r="A10" s="4"/>
      <c r="B10" s="7" t="s">
        <v>61</v>
      </c>
      <c r="C10" s="9">
        <v>83356</v>
      </c>
      <c r="D10" s="9">
        <v>22272</v>
      </c>
      <c r="E10" s="9">
        <v>17308</v>
      </c>
      <c r="F10" s="9">
        <v>58672</v>
      </c>
      <c r="G10" s="9">
        <v>20748</v>
      </c>
      <c r="H10" s="9">
        <v>48814</v>
      </c>
      <c r="I10" s="9">
        <v>62220</v>
      </c>
      <c r="J10" s="9">
        <v>47497</v>
      </c>
      <c r="K10" s="9">
        <v>38783</v>
      </c>
      <c r="L10" s="9">
        <v>40930</v>
      </c>
      <c r="M10" s="9">
        <v>42799</v>
      </c>
      <c r="N10" s="9">
        <v>45665</v>
      </c>
      <c r="O10" s="9">
        <v>52173</v>
      </c>
      <c r="P10" s="9">
        <v>43699</v>
      </c>
      <c r="Q10" s="9">
        <v>43211</v>
      </c>
      <c r="R10" s="9">
        <v>40847</v>
      </c>
      <c r="S10" s="9">
        <v>67834</v>
      </c>
      <c r="T10" s="9">
        <v>34026</v>
      </c>
    </row>
    <row r="11" spans="1:20" ht="26.25" x14ac:dyDescent="0.25">
      <c r="A11" s="4"/>
      <c r="B11" s="7" t="s">
        <v>62</v>
      </c>
      <c r="C11" s="9">
        <v>97852</v>
      </c>
      <c r="D11" s="9">
        <v>22205</v>
      </c>
      <c r="E11" s="9">
        <v>22015</v>
      </c>
      <c r="F11" s="9">
        <v>61256</v>
      </c>
      <c r="G11" s="9">
        <v>21157</v>
      </c>
      <c r="H11" s="9">
        <v>49563</v>
      </c>
      <c r="I11" s="9">
        <v>67405</v>
      </c>
      <c r="J11" s="9">
        <v>48766</v>
      </c>
      <c r="K11" s="9">
        <v>40766</v>
      </c>
      <c r="L11" s="9">
        <v>43342</v>
      </c>
      <c r="M11" s="9">
        <v>43523</v>
      </c>
      <c r="N11" s="9">
        <v>47147</v>
      </c>
      <c r="O11" s="9">
        <v>51163</v>
      </c>
      <c r="P11" s="9">
        <v>45336</v>
      </c>
      <c r="Q11" s="9">
        <v>43283</v>
      </c>
      <c r="R11" s="9">
        <v>41123</v>
      </c>
      <c r="S11" s="9">
        <v>72118</v>
      </c>
      <c r="T11" s="9">
        <v>35575</v>
      </c>
    </row>
    <row r="12" spans="1:20" ht="26.25" x14ac:dyDescent="0.25">
      <c r="A12" s="4"/>
      <c r="B12" s="7" t="s">
        <v>63</v>
      </c>
      <c r="C12" s="9">
        <v>107463</v>
      </c>
      <c r="D12" s="9">
        <v>27200</v>
      </c>
      <c r="E12" s="9">
        <v>24248</v>
      </c>
      <c r="F12" s="9">
        <v>64124</v>
      </c>
      <c r="G12" s="9">
        <v>21513</v>
      </c>
      <c r="H12" s="9">
        <v>49537</v>
      </c>
      <c r="I12" s="9">
        <v>68254</v>
      </c>
      <c r="J12" s="9">
        <v>48861</v>
      </c>
      <c r="K12" s="9">
        <v>41056</v>
      </c>
      <c r="L12" s="9">
        <v>44062</v>
      </c>
      <c r="M12" s="9">
        <v>42014</v>
      </c>
      <c r="N12" s="9">
        <v>48355</v>
      </c>
      <c r="O12" s="9">
        <v>49483</v>
      </c>
      <c r="P12" s="9">
        <v>45454</v>
      </c>
      <c r="Q12" s="9">
        <v>45201</v>
      </c>
      <c r="R12" s="9">
        <v>39458</v>
      </c>
      <c r="S12" s="9">
        <v>74425</v>
      </c>
      <c r="T12" s="9">
        <v>35990</v>
      </c>
    </row>
    <row r="13" spans="1:20" ht="26.25" x14ac:dyDescent="0.25">
      <c r="A13" s="4"/>
      <c r="B13" s="7" t="s">
        <v>64</v>
      </c>
      <c r="C13" s="9">
        <v>115338</v>
      </c>
      <c r="D13" s="9">
        <v>25351</v>
      </c>
      <c r="E13" s="9">
        <v>25956</v>
      </c>
      <c r="F13" s="9">
        <v>64777</v>
      </c>
      <c r="G13" s="9">
        <v>22169</v>
      </c>
      <c r="H13" s="9">
        <v>50066</v>
      </c>
      <c r="I13" s="9">
        <v>71361</v>
      </c>
      <c r="J13" s="9">
        <v>50941</v>
      </c>
      <c r="K13" s="9">
        <v>41993</v>
      </c>
      <c r="L13" s="9">
        <v>47032</v>
      </c>
      <c r="M13" s="9">
        <v>43618</v>
      </c>
      <c r="N13" s="9">
        <v>48562</v>
      </c>
      <c r="O13" s="9">
        <v>50518</v>
      </c>
      <c r="P13" s="9">
        <v>46271</v>
      </c>
      <c r="Q13" s="9">
        <v>44720</v>
      </c>
      <c r="R13" s="9">
        <v>40320</v>
      </c>
      <c r="S13" s="9">
        <v>76407</v>
      </c>
      <c r="T13" s="9">
        <v>37565</v>
      </c>
    </row>
    <row r="14" spans="1:20" ht="26.25" x14ac:dyDescent="0.25">
      <c r="A14" s="4"/>
      <c r="B14" s="7" t="s">
        <v>65</v>
      </c>
      <c r="C14" s="9">
        <v>128177</v>
      </c>
      <c r="D14" s="9">
        <v>31017</v>
      </c>
      <c r="E14" s="9">
        <v>29533</v>
      </c>
      <c r="F14" s="9">
        <v>63490</v>
      </c>
      <c r="G14" s="9">
        <v>21855</v>
      </c>
      <c r="H14" s="9">
        <v>49675</v>
      </c>
      <c r="I14" s="9">
        <v>72275</v>
      </c>
      <c r="J14" s="9">
        <v>50125</v>
      </c>
      <c r="K14" s="9">
        <v>40384</v>
      </c>
      <c r="L14" s="9">
        <v>49773</v>
      </c>
      <c r="M14" s="9">
        <v>45013</v>
      </c>
      <c r="N14" s="9">
        <v>48380</v>
      </c>
      <c r="O14" s="9">
        <v>49633</v>
      </c>
      <c r="P14" s="9">
        <v>46374</v>
      </c>
      <c r="Q14" s="9">
        <v>44816</v>
      </c>
      <c r="R14" s="9">
        <v>40225</v>
      </c>
      <c r="S14" s="9">
        <v>79239</v>
      </c>
      <c r="T14" s="9">
        <v>37599</v>
      </c>
    </row>
    <row r="15" spans="1:20" ht="26.25" x14ac:dyDescent="0.25">
      <c r="A15" s="4"/>
      <c r="B15" s="7" t="s">
        <v>66</v>
      </c>
      <c r="C15" s="9">
        <v>184685</v>
      </c>
      <c r="D15" s="9">
        <v>36818</v>
      </c>
      <c r="E15" s="9">
        <v>38120</v>
      </c>
      <c r="F15" s="9">
        <v>77320</v>
      </c>
      <c r="G15" s="9">
        <v>24868</v>
      </c>
      <c r="H15" s="9">
        <v>51067</v>
      </c>
      <c r="I15" s="9">
        <v>85298</v>
      </c>
      <c r="J15" s="9">
        <v>54537</v>
      </c>
      <c r="K15" s="9">
        <v>47804</v>
      </c>
      <c r="L15" s="9">
        <v>66353</v>
      </c>
      <c r="M15" s="9">
        <v>44707</v>
      </c>
      <c r="N15" s="9">
        <v>54945</v>
      </c>
      <c r="O15" s="9">
        <v>50568</v>
      </c>
      <c r="P15" s="9">
        <v>53605</v>
      </c>
      <c r="Q15" s="9">
        <v>49974</v>
      </c>
      <c r="R15" s="9">
        <v>41751</v>
      </c>
      <c r="S15" s="9">
        <v>99698</v>
      </c>
      <c r="T15" s="9">
        <v>46602</v>
      </c>
    </row>
    <row r="16" spans="1:20" ht="26.25" x14ac:dyDescent="0.25">
      <c r="A16" s="4"/>
      <c r="B16" s="7" t="s">
        <v>67</v>
      </c>
      <c r="C16" s="9">
        <v>195978</v>
      </c>
      <c r="D16" s="9">
        <v>38306</v>
      </c>
      <c r="E16" s="9">
        <v>41060</v>
      </c>
      <c r="F16" s="9">
        <v>78253</v>
      </c>
      <c r="G16" s="9">
        <v>24098</v>
      </c>
      <c r="H16" s="9">
        <v>52861</v>
      </c>
      <c r="I16" s="9">
        <v>83905</v>
      </c>
      <c r="J16" s="9">
        <v>51723</v>
      </c>
      <c r="K16" s="9">
        <v>46183</v>
      </c>
      <c r="L16" s="9">
        <v>79522</v>
      </c>
      <c r="M16" s="9">
        <v>46980</v>
      </c>
      <c r="N16" s="9">
        <v>50106</v>
      </c>
      <c r="O16" s="9">
        <v>51414</v>
      </c>
      <c r="P16" s="9">
        <v>50332</v>
      </c>
      <c r="Q16" s="9">
        <v>49321</v>
      </c>
      <c r="R16" s="9">
        <v>44782</v>
      </c>
      <c r="S16" s="9">
        <v>100802</v>
      </c>
      <c r="T16" s="9">
        <v>45997</v>
      </c>
    </row>
    <row r="17" spans="1:27" ht="26.25" x14ac:dyDescent="0.25">
      <c r="A17" s="4"/>
      <c r="B17" s="7" t="s">
        <v>68</v>
      </c>
      <c r="C17" s="9">
        <v>204889</v>
      </c>
      <c r="D17" s="9">
        <v>40822</v>
      </c>
      <c r="E17" s="9">
        <v>47527</v>
      </c>
      <c r="F17" s="9">
        <v>85654</v>
      </c>
      <c r="G17" s="9">
        <v>26491</v>
      </c>
      <c r="H17" s="9">
        <v>56239</v>
      </c>
      <c r="I17" s="9">
        <v>88267</v>
      </c>
      <c r="J17" s="9">
        <v>54899</v>
      </c>
      <c r="K17" s="9">
        <v>48448</v>
      </c>
      <c r="L17" s="9">
        <v>97490</v>
      </c>
      <c r="M17" s="9">
        <v>52414</v>
      </c>
      <c r="N17" s="9">
        <v>53093</v>
      </c>
      <c r="O17" s="9">
        <v>52865</v>
      </c>
      <c r="P17" s="9">
        <v>54059</v>
      </c>
      <c r="Q17" s="9">
        <v>52478</v>
      </c>
      <c r="R17" s="9">
        <v>52865</v>
      </c>
      <c r="S17" s="9">
        <v>110140</v>
      </c>
      <c r="T17" s="9">
        <v>51332</v>
      </c>
    </row>
    <row r="18" spans="1:27" ht="26.25" x14ac:dyDescent="0.25">
      <c r="A18" s="4"/>
      <c r="B18" s="7" t="s">
        <v>69</v>
      </c>
      <c r="C18" s="9">
        <v>199910</v>
      </c>
      <c r="D18" s="9">
        <v>38942</v>
      </c>
      <c r="E18" s="9">
        <v>51060</v>
      </c>
      <c r="F18" s="9">
        <v>87061</v>
      </c>
      <c r="G18" s="9">
        <v>27163</v>
      </c>
      <c r="H18" s="9">
        <v>57770</v>
      </c>
      <c r="I18" s="9">
        <v>90502</v>
      </c>
      <c r="J18" s="9">
        <v>57092</v>
      </c>
      <c r="K18" s="9">
        <v>49605</v>
      </c>
      <c r="L18" s="9">
        <v>109162</v>
      </c>
      <c r="M18" s="9">
        <v>55809</v>
      </c>
      <c r="N18" s="9">
        <v>53936</v>
      </c>
      <c r="O18" s="9">
        <v>54422</v>
      </c>
      <c r="P18" s="9">
        <v>54900</v>
      </c>
      <c r="Q18" s="9">
        <v>52858</v>
      </c>
      <c r="R18" s="9">
        <v>61425</v>
      </c>
      <c r="S18" s="9">
        <v>114031</v>
      </c>
      <c r="T18" s="9">
        <v>53892</v>
      </c>
    </row>
    <row r="19" spans="1:27" ht="26.25" x14ac:dyDescent="0.25">
      <c r="A19" s="4"/>
      <c r="B19" s="7" t="s">
        <v>70</v>
      </c>
      <c r="C19" s="9">
        <v>203044</v>
      </c>
      <c r="D19" s="9">
        <v>39337</v>
      </c>
      <c r="E19" s="9">
        <v>52594</v>
      </c>
      <c r="F19" s="9">
        <v>91463</v>
      </c>
      <c r="G19" s="9">
        <v>28726</v>
      </c>
      <c r="H19" s="9">
        <v>61101</v>
      </c>
      <c r="I19" s="9">
        <v>95949</v>
      </c>
      <c r="J19" s="9">
        <v>59744</v>
      </c>
      <c r="K19" s="9">
        <v>51608</v>
      </c>
      <c r="L19" s="9">
        <v>119341</v>
      </c>
      <c r="M19" s="9">
        <v>59056</v>
      </c>
      <c r="N19" s="9">
        <v>55722</v>
      </c>
      <c r="O19" s="9">
        <v>55990</v>
      </c>
      <c r="P19" s="9">
        <v>56334</v>
      </c>
      <c r="Q19" s="9">
        <v>54590</v>
      </c>
      <c r="R19" s="9">
        <v>70274</v>
      </c>
      <c r="S19" s="9">
        <v>120277</v>
      </c>
      <c r="T19" s="9">
        <v>58330</v>
      </c>
    </row>
    <row r="20" spans="1:27" ht="26.25" x14ac:dyDescent="0.25">
      <c r="A20" s="4"/>
      <c r="B20" s="7" t="s">
        <v>71</v>
      </c>
      <c r="C20" s="9">
        <v>183504</v>
      </c>
      <c r="D20" s="9">
        <v>39340</v>
      </c>
      <c r="E20" s="9">
        <v>56478</v>
      </c>
      <c r="F20" s="9">
        <v>95189</v>
      </c>
      <c r="G20" s="9">
        <v>30718</v>
      </c>
      <c r="H20" s="9">
        <v>64008</v>
      </c>
      <c r="I20" s="9">
        <v>99355</v>
      </c>
      <c r="J20" s="9">
        <v>61960</v>
      </c>
      <c r="K20" s="9">
        <v>55167</v>
      </c>
      <c r="L20" s="9">
        <v>129059</v>
      </c>
      <c r="M20" s="9">
        <v>63955</v>
      </c>
      <c r="N20" s="9">
        <v>58203</v>
      </c>
      <c r="O20" s="9">
        <v>57355</v>
      </c>
      <c r="P20" s="9">
        <v>56996</v>
      </c>
      <c r="Q20" s="9">
        <v>57611</v>
      </c>
      <c r="R20" s="9">
        <v>78296</v>
      </c>
      <c r="S20" s="9">
        <v>126603</v>
      </c>
      <c r="T20" s="9">
        <v>63000</v>
      </c>
    </row>
    <row r="21" spans="1:27" ht="26.25" x14ac:dyDescent="0.25">
      <c r="A21" s="4"/>
      <c r="B21" s="7" t="s">
        <v>72</v>
      </c>
      <c r="C21" s="9">
        <v>189889</v>
      </c>
      <c r="D21" s="9">
        <v>38205</v>
      </c>
      <c r="E21" s="9">
        <v>58591</v>
      </c>
      <c r="F21" s="9">
        <v>97826</v>
      </c>
      <c r="G21" s="9">
        <v>31741</v>
      </c>
      <c r="H21" s="9">
        <v>65113</v>
      </c>
      <c r="I21" s="9">
        <v>99403</v>
      </c>
      <c r="J21" s="9">
        <v>62555</v>
      </c>
      <c r="K21" s="9">
        <v>55557</v>
      </c>
      <c r="L21" s="9">
        <v>139116</v>
      </c>
      <c r="M21" s="9">
        <v>65738</v>
      </c>
      <c r="N21" s="9">
        <v>58553</v>
      </c>
      <c r="O21" s="9">
        <v>56170</v>
      </c>
      <c r="P21" s="9">
        <v>56426</v>
      </c>
      <c r="Q21" s="9">
        <v>58700</v>
      </c>
      <c r="R21" s="9">
        <v>81918</v>
      </c>
      <c r="S21" s="9">
        <v>130316</v>
      </c>
      <c r="T21" s="9">
        <v>67945</v>
      </c>
    </row>
    <row r="22" spans="1:27" ht="39" x14ac:dyDescent="0.25">
      <c r="A22" s="4"/>
      <c r="B22" s="7" t="s">
        <v>73</v>
      </c>
      <c r="C22" s="10" t="s">
        <v>74</v>
      </c>
      <c r="D22" s="10" t="s">
        <v>74</v>
      </c>
      <c r="E22" s="10" t="s">
        <v>74</v>
      </c>
      <c r="F22" s="10" t="s">
        <v>74</v>
      </c>
      <c r="G22" s="10" t="s">
        <v>74</v>
      </c>
      <c r="H22" s="10" t="s">
        <v>74</v>
      </c>
      <c r="I22" s="10" t="s">
        <v>74</v>
      </c>
      <c r="J22" s="10" t="s">
        <v>74</v>
      </c>
      <c r="K22" s="10" t="s">
        <v>74</v>
      </c>
      <c r="L22" s="10" t="s">
        <v>74</v>
      </c>
      <c r="M22" s="10" t="s">
        <v>74</v>
      </c>
      <c r="N22" s="10" t="s">
        <v>74</v>
      </c>
      <c r="O22" s="10" t="s">
        <v>74</v>
      </c>
      <c r="P22" s="10" t="s">
        <v>74</v>
      </c>
      <c r="Q22" s="10" t="s">
        <v>74</v>
      </c>
      <c r="R22" s="10" t="s">
        <v>74</v>
      </c>
      <c r="S22" s="10" t="s">
        <v>74</v>
      </c>
      <c r="T22" s="10" t="s">
        <v>74</v>
      </c>
    </row>
    <row r="23" spans="1:27" x14ac:dyDescent="0.25">
      <c r="A23" s="4"/>
      <c r="B23" s="4"/>
      <c r="C23" s="4"/>
      <c r="D23" s="4"/>
      <c r="E23" s="4"/>
      <c r="F23" s="4"/>
      <c r="G23" s="4"/>
      <c r="H23" s="4"/>
      <c r="I23" s="4"/>
      <c r="J23" s="4"/>
      <c r="K23" s="4"/>
      <c r="L23" s="4"/>
      <c r="M23" s="4"/>
      <c r="N23" s="4"/>
      <c r="O23" s="4"/>
      <c r="P23" s="4"/>
      <c r="Q23" s="4"/>
      <c r="R23" s="4"/>
      <c r="S23" s="4"/>
      <c r="T23" s="4"/>
    </row>
    <row r="24" spans="1:27" ht="24.75" x14ac:dyDescent="0.25">
      <c r="A24" s="11" t="s">
        <v>75</v>
      </c>
      <c r="B24" s="12" t="s">
        <v>76</v>
      </c>
      <c r="C24" s="4"/>
      <c r="D24" s="4"/>
      <c r="E24" s="4"/>
      <c r="F24" s="4"/>
      <c r="G24" s="4"/>
      <c r="H24" s="4"/>
      <c r="I24" s="4"/>
      <c r="J24" s="4"/>
      <c r="K24" s="4"/>
      <c r="L24" s="4"/>
      <c r="M24" s="4"/>
      <c r="N24" s="4"/>
      <c r="O24" s="4"/>
      <c r="P24" s="4"/>
      <c r="Q24" s="4"/>
      <c r="R24" s="4"/>
      <c r="S24" s="4"/>
      <c r="T24" s="4"/>
      <c r="AA24" t="s">
        <v>113</v>
      </c>
    </row>
    <row r="25" spans="1:27" ht="26.25" x14ac:dyDescent="0.25">
      <c r="A25" s="4"/>
      <c r="B25" s="4"/>
      <c r="C25" s="4"/>
      <c r="D25" s="4"/>
      <c r="E25" s="4"/>
      <c r="F25" s="4"/>
      <c r="G25" s="4"/>
      <c r="H25" s="4" t="s">
        <v>114</v>
      </c>
      <c r="I25" s="2" t="s">
        <v>115</v>
      </c>
      <c r="J25" s="1" t="s">
        <v>116</v>
      </c>
      <c r="K25" s="1" t="s">
        <v>117</v>
      </c>
      <c r="L25" s="1" t="s">
        <v>118</v>
      </c>
      <c r="M25" s="1" t="s">
        <v>119</v>
      </c>
      <c r="N25" s="1" t="s">
        <v>120</v>
      </c>
      <c r="O25" s="1" t="s">
        <v>121</v>
      </c>
      <c r="P25" s="1" t="s">
        <v>122</v>
      </c>
      <c r="Q25" s="1" t="s">
        <v>123</v>
      </c>
      <c r="R25" s="1" t="s">
        <v>124</v>
      </c>
      <c r="S25" s="1" t="s">
        <v>125</v>
      </c>
      <c r="T25" s="1" t="s">
        <v>126</v>
      </c>
      <c r="U25" s="1" t="s">
        <v>127</v>
      </c>
      <c r="V25" s="1" t="s">
        <v>128</v>
      </c>
      <c r="W25" s="1" t="s">
        <v>129</v>
      </c>
      <c r="X25" s="1" t="s">
        <v>130</v>
      </c>
      <c r="Y25" s="1" t="s">
        <v>131</v>
      </c>
      <c r="Z25" s="1" t="s">
        <v>132</v>
      </c>
    </row>
    <row r="26" spans="1:27" x14ac:dyDescent="0.25">
      <c r="A26" s="11" t="s">
        <v>78</v>
      </c>
      <c r="B26" s="44" t="s">
        <v>79</v>
      </c>
      <c r="C26" s="44"/>
      <c r="D26" s="44"/>
      <c r="E26" s="44"/>
      <c r="F26" s="44"/>
      <c r="G26" s="44"/>
      <c r="H26" s="4" t="s">
        <v>133</v>
      </c>
      <c r="I26" s="16">
        <v>189889</v>
      </c>
      <c r="J26" s="16">
        <v>38205</v>
      </c>
      <c r="K26" s="16">
        <v>58591</v>
      </c>
      <c r="L26" s="16">
        <v>97826</v>
      </c>
      <c r="M26" s="16">
        <v>31741</v>
      </c>
      <c r="N26" s="16">
        <v>65113</v>
      </c>
      <c r="O26" s="16">
        <v>99403</v>
      </c>
      <c r="P26" s="16">
        <v>62555</v>
      </c>
      <c r="Q26" s="16">
        <v>55557</v>
      </c>
      <c r="R26" s="16">
        <v>139116</v>
      </c>
      <c r="S26" s="16">
        <v>65738</v>
      </c>
      <c r="T26" s="16">
        <v>58553</v>
      </c>
      <c r="U26" s="16">
        <v>56170</v>
      </c>
      <c r="V26" s="16">
        <v>56426</v>
      </c>
      <c r="W26" s="16">
        <v>58700</v>
      </c>
      <c r="X26" s="16">
        <v>81918</v>
      </c>
      <c r="Y26" s="16">
        <v>130316</v>
      </c>
      <c r="Z26" s="16">
        <v>67945</v>
      </c>
      <c r="AA26" s="29">
        <f>SUM(I26:Z26)</f>
        <v>1413762</v>
      </c>
    </row>
    <row r="27" spans="1:27" ht="15" customHeight="1" x14ac:dyDescent="0.25">
      <c r="A27" s="11" t="s">
        <v>80</v>
      </c>
      <c r="B27" s="44" t="s">
        <v>81</v>
      </c>
      <c r="C27" s="44"/>
      <c r="D27" s="44"/>
      <c r="E27" s="44"/>
      <c r="F27" s="44"/>
      <c r="G27" s="44"/>
      <c r="H27" s="4" t="s">
        <v>134</v>
      </c>
      <c r="I27" s="14">
        <f>_xlfn.PERCENTOF(I26,AA26)</f>
        <v>0.13431468663042295</v>
      </c>
      <c r="J27" s="14">
        <f>_xlfn.PERCENTOF(J26,AA26)</f>
        <v>2.7023643300640419E-2</v>
      </c>
      <c r="K27" s="14">
        <f>_xlfn.PERCENTOF(K26,AA26)</f>
        <v>4.1443326387326861E-2</v>
      </c>
      <c r="L27" s="14">
        <f>_xlfn.PERCENTOF(L26,AA26)</f>
        <v>6.9195522301490633E-2</v>
      </c>
      <c r="M27" s="14">
        <f>_xlfn.PERCENTOF(M26,AA26)</f>
        <v>2.2451445151305524E-2</v>
      </c>
      <c r="N27" s="14">
        <f>_xlfn.PERCENTOF(N26,AA26)</f>
        <v>4.6056549829462098E-2</v>
      </c>
      <c r="O27" s="14">
        <f>_xlfn.PERCENTOF(O26,AA26)</f>
        <v>7.0310985866079298E-2</v>
      </c>
      <c r="P27" s="14">
        <f>_xlfn.PERCENTOF(P26,AA26)</f>
        <v>4.424719295044003E-2</v>
      </c>
      <c r="Q27" s="14">
        <f>_xlfn.PERCENTOF(Q26,AA26)</f>
        <v>3.9297279174288179E-2</v>
      </c>
      <c r="R27" s="14">
        <f>_xlfn.PERCENTOF(R26,AA26)</f>
        <v>9.8401286779528668E-2</v>
      </c>
      <c r="S27" s="14">
        <f>_xlfn.PERCENTOF(S26,AA26)</f>
        <v>4.6498632726017536E-2</v>
      </c>
      <c r="T27" s="14">
        <f>_xlfn.PERCENTOF(T26,AA26)</f>
        <v>4.1416447747216291E-2</v>
      </c>
      <c r="U27" s="14">
        <f>_xlfn.PERCENTOF(U26,AA26)</f>
        <v>3.973087407922974E-2</v>
      </c>
      <c r="V27" s="14">
        <f>_xlfn.PERCENTOF(V26,AA26)</f>
        <v>3.991195123365885E-2</v>
      </c>
      <c r="W27" s="14">
        <f>_xlfn.PERCENTOF(W26,AA26)</f>
        <v>4.1520425644486131E-2</v>
      </c>
      <c r="X27" s="14">
        <f>_xlfn.PERCENTOF(X26,AA26)</f>
        <v>5.7943274752044548E-2</v>
      </c>
      <c r="Y27" s="14">
        <f>_xlfn.PERCENTOF(Y26,AA26)</f>
        <v>9.2176759596028182E-2</v>
      </c>
      <c r="Z27" s="14">
        <f>_xlfn.PERCENTOF(Z26,AA26)</f>
        <v>4.805971585033407E-2</v>
      </c>
      <c r="AA27" s="15">
        <f>SUM(I27:Z27)</f>
        <v>1</v>
      </c>
    </row>
    <row r="28" spans="1:27" ht="15" customHeight="1" x14ac:dyDescent="0.25">
      <c r="A28" s="11" t="s">
        <v>57</v>
      </c>
      <c r="B28" s="44" t="s">
        <v>82</v>
      </c>
      <c r="C28" s="44"/>
      <c r="D28" s="44"/>
      <c r="E28" s="44"/>
      <c r="F28" s="44"/>
      <c r="G28" s="44"/>
      <c r="H28" s="4"/>
      <c r="I28" s="4"/>
      <c r="J28" s="4"/>
      <c r="K28" s="4"/>
      <c r="L28" s="4"/>
      <c r="M28" s="4"/>
      <c r="N28" s="4"/>
      <c r="O28" s="4"/>
      <c r="P28" s="4"/>
      <c r="Q28" s="4"/>
      <c r="R28" s="4"/>
      <c r="S28" s="4"/>
      <c r="T28" s="4"/>
    </row>
    <row r="29" spans="1:27" ht="15" customHeight="1" x14ac:dyDescent="0.25">
      <c r="A29" s="11" t="s">
        <v>58</v>
      </c>
      <c r="B29" s="44" t="s">
        <v>83</v>
      </c>
      <c r="C29" s="44"/>
      <c r="D29" s="44"/>
      <c r="E29" s="44"/>
      <c r="F29" s="44"/>
      <c r="G29" s="44"/>
      <c r="H29" s="4"/>
      <c r="I29" s="4"/>
      <c r="J29" s="4"/>
      <c r="K29" s="4"/>
      <c r="L29" s="4"/>
      <c r="M29" s="4"/>
      <c r="N29" s="4"/>
      <c r="O29" s="4"/>
      <c r="P29" s="4"/>
      <c r="Q29" s="4"/>
      <c r="R29" s="4"/>
      <c r="S29" s="4"/>
      <c r="T29" s="4"/>
    </row>
    <row r="30" spans="1:27" ht="15" customHeight="1" x14ac:dyDescent="0.25">
      <c r="A30" s="11" t="s">
        <v>65</v>
      </c>
      <c r="B30" s="44" t="s">
        <v>84</v>
      </c>
      <c r="C30" s="44"/>
      <c r="D30" s="44"/>
      <c r="E30" s="44"/>
      <c r="F30" s="44"/>
      <c r="G30" s="44"/>
      <c r="H30" s="4"/>
      <c r="I30" s="4"/>
      <c r="J30" s="4"/>
      <c r="K30" s="4"/>
      <c r="L30" s="4"/>
      <c r="M30" s="4"/>
      <c r="N30" s="4"/>
      <c r="O30" s="4"/>
      <c r="P30" s="4"/>
      <c r="Q30" s="4"/>
      <c r="R30" s="4"/>
      <c r="S30" s="4"/>
      <c r="T30" s="4"/>
    </row>
    <row r="31" spans="1:27" ht="15" customHeight="1" x14ac:dyDescent="0.25">
      <c r="A31" s="11" t="s">
        <v>66</v>
      </c>
      <c r="B31" s="44" t="s">
        <v>85</v>
      </c>
      <c r="C31" s="44"/>
      <c r="D31" s="44"/>
      <c r="E31" s="44"/>
      <c r="F31" s="44"/>
      <c r="G31" s="44"/>
      <c r="H31" s="4"/>
      <c r="I31" s="4"/>
      <c r="J31" s="4"/>
      <c r="K31" s="4"/>
      <c r="L31" s="4"/>
      <c r="M31" s="4"/>
      <c r="N31" s="4"/>
      <c r="O31" s="4"/>
      <c r="P31" s="4"/>
      <c r="Q31" s="4"/>
      <c r="R31" s="4"/>
      <c r="S31" s="4"/>
      <c r="T31" s="4"/>
    </row>
    <row r="32" spans="1:27" ht="15" customHeight="1" x14ac:dyDescent="0.25">
      <c r="A32" s="11" t="s">
        <v>67</v>
      </c>
      <c r="B32" s="44" t="s">
        <v>86</v>
      </c>
      <c r="C32" s="44"/>
      <c r="D32" s="44"/>
      <c r="E32" s="44"/>
      <c r="F32" s="44"/>
      <c r="G32" s="44"/>
      <c r="H32" s="4"/>
      <c r="I32" s="4"/>
      <c r="J32" s="4"/>
      <c r="K32" s="4"/>
      <c r="L32" s="4"/>
      <c r="M32" s="4"/>
      <c r="N32" s="4"/>
      <c r="O32" s="4"/>
      <c r="P32" s="4"/>
      <c r="Q32" s="4"/>
      <c r="R32" s="4"/>
      <c r="S32" s="4"/>
      <c r="T32" s="4"/>
    </row>
    <row r="33" spans="1:20" ht="15" customHeight="1" x14ac:dyDescent="0.25">
      <c r="A33" s="11" t="s">
        <v>68</v>
      </c>
      <c r="B33" s="44" t="s">
        <v>87</v>
      </c>
      <c r="C33" s="44"/>
      <c r="D33" s="44"/>
      <c r="E33" s="44"/>
      <c r="F33" s="44"/>
      <c r="G33" s="44"/>
      <c r="H33" s="4"/>
      <c r="I33" s="4"/>
      <c r="J33" s="4"/>
      <c r="K33" s="4"/>
      <c r="L33" s="4"/>
      <c r="M33" s="4"/>
      <c r="N33" s="4"/>
      <c r="O33" s="4"/>
      <c r="P33" s="4"/>
      <c r="Q33" s="4"/>
      <c r="R33" s="4"/>
      <c r="S33" s="4"/>
      <c r="T33" s="4"/>
    </row>
    <row r="34" spans="1:20" ht="15" customHeight="1" x14ac:dyDescent="0.25">
      <c r="A34" s="11" t="s">
        <v>69</v>
      </c>
      <c r="B34" s="44" t="s">
        <v>88</v>
      </c>
      <c r="C34" s="44"/>
      <c r="D34" s="44"/>
      <c r="E34" s="44"/>
      <c r="F34" s="44"/>
      <c r="G34" s="44"/>
      <c r="H34" s="4"/>
      <c r="I34" s="4"/>
      <c r="J34" s="4"/>
      <c r="K34" s="4"/>
      <c r="L34" s="4"/>
      <c r="M34" s="4"/>
      <c r="N34" s="4"/>
      <c r="O34" s="4"/>
      <c r="P34" s="4"/>
      <c r="Q34" s="4"/>
      <c r="R34" s="4"/>
      <c r="S34" s="4"/>
      <c r="T34" s="4"/>
    </row>
    <row r="35" spans="1:20" ht="15" customHeight="1" x14ac:dyDescent="0.25">
      <c r="A35" s="11" t="s">
        <v>70</v>
      </c>
      <c r="B35" s="44" t="s">
        <v>89</v>
      </c>
      <c r="C35" s="44"/>
      <c r="D35" s="44"/>
      <c r="E35" s="44"/>
      <c r="F35" s="44"/>
      <c r="G35" s="44"/>
      <c r="H35" s="4"/>
      <c r="I35" s="4"/>
      <c r="J35" s="4"/>
      <c r="K35" s="4"/>
      <c r="L35" s="4"/>
      <c r="M35" s="4"/>
      <c r="N35" s="4"/>
      <c r="O35" s="4"/>
      <c r="P35" s="4"/>
      <c r="Q35" s="4"/>
      <c r="R35" s="4"/>
      <c r="S35" s="4"/>
      <c r="T35" s="4"/>
    </row>
    <row r="36" spans="1:20" ht="15" customHeight="1" x14ac:dyDescent="0.25">
      <c r="A36" s="11" t="s">
        <v>71</v>
      </c>
      <c r="B36" s="44" t="s">
        <v>90</v>
      </c>
      <c r="C36" s="44"/>
      <c r="D36" s="44"/>
      <c r="E36" s="44"/>
      <c r="F36" s="44"/>
      <c r="G36" s="44"/>
      <c r="H36" s="4"/>
      <c r="I36" s="4"/>
      <c r="J36" s="4"/>
      <c r="K36" s="4"/>
      <c r="L36" s="4"/>
      <c r="M36" s="4"/>
      <c r="N36" s="4"/>
      <c r="O36" s="4"/>
      <c r="P36" s="4"/>
      <c r="Q36" s="4"/>
      <c r="R36" s="4"/>
      <c r="S36" s="4"/>
      <c r="T36" s="4"/>
    </row>
    <row r="37" spans="1:20" ht="15" customHeight="1" x14ac:dyDescent="0.25">
      <c r="A37" s="11" t="s">
        <v>72</v>
      </c>
      <c r="B37" s="44" t="s">
        <v>91</v>
      </c>
      <c r="C37" s="44"/>
      <c r="D37" s="44"/>
      <c r="E37" s="44"/>
      <c r="F37" s="44"/>
      <c r="G37" s="44"/>
      <c r="H37" s="4"/>
      <c r="I37" s="4"/>
      <c r="J37" s="4"/>
      <c r="K37" s="4"/>
      <c r="L37" s="4"/>
      <c r="M37" s="4"/>
      <c r="N37" s="4"/>
      <c r="O37" s="4"/>
      <c r="P37" s="4"/>
      <c r="Q37" s="4"/>
      <c r="R37" s="4"/>
      <c r="S37" s="4"/>
      <c r="T37" s="4"/>
    </row>
  </sheetData>
  <mergeCells count="13">
    <mergeCell ref="A5:B5"/>
    <mergeCell ref="B26:G26"/>
    <mergeCell ref="B27:G27"/>
    <mergeCell ref="B28:G28"/>
    <mergeCell ref="B35:G35"/>
    <mergeCell ref="B36:G36"/>
    <mergeCell ref="B37:G37"/>
    <mergeCell ref="B29:G29"/>
    <mergeCell ref="B30:G30"/>
    <mergeCell ref="B31:G31"/>
    <mergeCell ref="B32:G32"/>
    <mergeCell ref="B33:G33"/>
    <mergeCell ref="B34:G3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21126-9CBC-4BD2-8884-6324558EB7A7}">
  <dimension ref="B3:F23"/>
  <sheetViews>
    <sheetView topLeftCell="A4" zoomScaleNormal="100" workbookViewId="0">
      <selection activeCell="E30" sqref="E30"/>
    </sheetView>
  </sheetViews>
  <sheetFormatPr baseColWidth="10" defaultColWidth="9.140625" defaultRowHeight="15" x14ac:dyDescent="0.25"/>
  <cols>
    <col min="3" max="3" width="15" bestFit="1" customWidth="1"/>
    <col min="4" max="4" width="16.7109375" customWidth="1"/>
    <col min="6" max="6" width="9.85546875" bestFit="1" customWidth="1"/>
  </cols>
  <sheetData>
    <row r="3" spans="2:6" ht="39" x14ac:dyDescent="0.25">
      <c r="B3" t="s">
        <v>135</v>
      </c>
      <c r="C3" s="1" t="s">
        <v>52</v>
      </c>
      <c r="D3" s="1" t="s">
        <v>30</v>
      </c>
      <c r="E3" s="1" t="s">
        <v>50</v>
      </c>
      <c r="F3" s="1" t="s">
        <v>136</v>
      </c>
    </row>
    <row r="5" spans="2:6" x14ac:dyDescent="0.25">
      <c r="B5" t="s">
        <v>137</v>
      </c>
      <c r="C5" s="16">
        <v>930</v>
      </c>
      <c r="D5" s="9">
        <v>2282</v>
      </c>
      <c r="E5" s="16">
        <v>11909</v>
      </c>
      <c r="F5" s="16">
        <v>189889</v>
      </c>
    </row>
    <row r="8" spans="2:6" ht="40.5" customHeight="1" x14ac:dyDescent="0.25">
      <c r="B8" t="s">
        <v>138</v>
      </c>
      <c r="C8" s="17" t="s">
        <v>52</v>
      </c>
      <c r="D8" s="1" t="s">
        <v>30</v>
      </c>
      <c r="E8" t="s">
        <v>50</v>
      </c>
      <c r="F8" t="s">
        <v>136</v>
      </c>
    </row>
    <row r="9" spans="2:6" x14ac:dyDescent="0.25">
      <c r="B9" s="7">
        <v>1869</v>
      </c>
      <c r="C9" s="8">
        <v>1028</v>
      </c>
      <c r="D9" s="8">
        <v>1585</v>
      </c>
      <c r="E9" s="8">
        <v>2794</v>
      </c>
      <c r="F9" s="18">
        <v>49635</v>
      </c>
    </row>
    <row r="10" spans="2:6" x14ac:dyDescent="0.25">
      <c r="B10" s="7">
        <v>1880</v>
      </c>
      <c r="C10" s="9">
        <v>1074</v>
      </c>
      <c r="D10" s="9">
        <v>1508</v>
      </c>
      <c r="E10" s="9">
        <v>3076</v>
      </c>
      <c r="F10" s="19">
        <v>56569</v>
      </c>
    </row>
    <row r="11" spans="2:6" x14ac:dyDescent="0.25">
      <c r="B11" s="7">
        <v>1890</v>
      </c>
      <c r="C11" s="9">
        <v>1122</v>
      </c>
      <c r="D11" s="9">
        <v>1561</v>
      </c>
      <c r="E11" s="9">
        <v>3294</v>
      </c>
      <c r="F11" s="19">
        <v>65090</v>
      </c>
    </row>
    <row r="12" spans="2:6" x14ac:dyDescent="0.25">
      <c r="B12" s="7">
        <v>1900</v>
      </c>
      <c r="C12" s="9">
        <v>1090</v>
      </c>
      <c r="D12" s="9">
        <v>1588</v>
      </c>
      <c r="E12" s="9">
        <v>3562</v>
      </c>
      <c r="F12" s="19">
        <v>83356</v>
      </c>
    </row>
    <row r="13" spans="2:6" x14ac:dyDescent="0.25">
      <c r="B13" s="7">
        <v>1910</v>
      </c>
      <c r="C13" s="9">
        <v>1069</v>
      </c>
      <c r="D13" s="9">
        <v>1566</v>
      </c>
      <c r="E13" s="9">
        <v>4338</v>
      </c>
      <c r="F13" s="19">
        <v>97852</v>
      </c>
    </row>
    <row r="14" spans="2:6" x14ac:dyDescent="0.25">
      <c r="B14" s="7">
        <v>1923</v>
      </c>
      <c r="C14" s="9">
        <v>1021</v>
      </c>
      <c r="D14" s="9">
        <v>1561</v>
      </c>
      <c r="E14" s="9">
        <v>4520</v>
      </c>
      <c r="F14" s="19">
        <v>107463</v>
      </c>
    </row>
    <row r="15" spans="2:6" x14ac:dyDescent="0.25">
      <c r="B15" s="7">
        <v>1934</v>
      </c>
      <c r="C15" s="9">
        <v>1027</v>
      </c>
      <c r="D15" s="9">
        <v>1604</v>
      </c>
      <c r="E15" s="9">
        <v>5017</v>
      </c>
      <c r="F15" s="19">
        <v>115338</v>
      </c>
    </row>
    <row r="16" spans="2:6" x14ac:dyDescent="0.25">
      <c r="B16" s="7">
        <v>1939</v>
      </c>
      <c r="C16" s="9">
        <v>969</v>
      </c>
      <c r="D16" s="9">
        <v>1598</v>
      </c>
      <c r="E16" s="9">
        <v>5546</v>
      </c>
      <c r="F16" s="19">
        <v>128177</v>
      </c>
    </row>
    <row r="17" spans="2:6" x14ac:dyDescent="0.25">
      <c r="B17" s="7">
        <v>1951</v>
      </c>
      <c r="C17" s="9">
        <v>1060</v>
      </c>
      <c r="D17" s="9">
        <v>1746</v>
      </c>
      <c r="E17" s="9">
        <v>8857</v>
      </c>
      <c r="F17" s="19">
        <v>184685</v>
      </c>
    </row>
    <row r="18" spans="2:6" x14ac:dyDescent="0.25">
      <c r="B18" s="7">
        <v>1961</v>
      </c>
      <c r="C18" s="9">
        <v>923</v>
      </c>
      <c r="D18" s="9">
        <v>1710</v>
      </c>
      <c r="E18" s="9">
        <v>9353</v>
      </c>
      <c r="F18" s="19">
        <v>195978</v>
      </c>
    </row>
    <row r="19" spans="2:6" x14ac:dyDescent="0.25">
      <c r="B19" s="7">
        <v>1971</v>
      </c>
      <c r="C19" s="9">
        <v>865</v>
      </c>
      <c r="D19" s="9">
        <v>1847</v>
      </c>
      <c r="E19" s="9">
        <v>10732</v>
      </c>
      <c r="F19" s="19">
        <v>204889</v>
      </c>
    </row>
    <row r="20" spans="2:6" x14ac:dyDescent="0.25">
      <c r="B20" s="7">
        <v>1981</v>
      </c>
      <c r="C20" s="9">
        <v>856</v>
      </c>
      <c r="D20" s="9">
        <v>1912</v>
      </c>
      <c r="E20" s="9">
        <v>11019</v>
      </c>
      <c r="F20" s="19">
        <v>199910</v>
      </c>
    </row>
    <row r="21" spans="2:6" x14ac:dyDescent="0.25">
      <c r="B21" s="7">
        <v>1991</v>
      </c>
      <c r="C21" s="9">
        <v>921</v>
      </c>
      <c r="D21" s="9">
        <v>2125</v>
      </c>
      <c r="E21" s="9">
        <v>11239</v>
      </c>
      <c r="F21" s="19">
        <v>203044</v>
      </c>
    </row>
    <row r="22" spans="2:6" x14ac:dyDescent="0.25">
      <c r="B22" s="7">
        <v>2001</v>
      </c>
      <c r="C22" s="9">
        <v>962</v>
      </c>
      <c r="D22" s="9">
        <v>2234</v>
      </c>
      <c r="E22" s="9">
        <v>11697</v>
      </c>
      <c r="F22" s="19">
        <v>183504</v>
      </c>
    </row>
    <row r="23" spans="2:6" x14ac:dyDescent="0.25">
      <c r="B23" s="7">
        <v>2011</v>
      </c>
      <c r="C23">
        <v>930</v>
      </c>
      <c r="D23" s="9">
        <v>2282</v>
      </c>
      <c r="E23" s="9">
        <v>11909</v>
      </c>
      <c r="F23" s="19">
        <v>189889</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1FFAA-1D76-45FB-84B7-0A451231C395}">
  <dimension ref="A3:H19"/>
  <sheetViews>
    <sheetView zoomScale="90" zoomScaleNormal="90" workbookViewId="0">
      <selection activeCell="M30" sqref="M30"/>
    </sheetView>
  </sheetViews>
  <sheetFormatPr baseColWidth="10" defaultColWidth="9.140625" defaultRowHeight="15" x14ac:dyDescent="0.25"/>
  <cols>
    <col min="6" max="8" width="13.28515625" bestFit="1" customWidth="1"/>
  </cols>
  <sheetData>
    <row r="3" spans="1:8" x14ac:dyDescent="0.25">
      <c r="F3" t="s">
        <v>139</v>
      </c>
    </row>
    <row r="4" spans="1:8" ht="26.25" x14ac:dyDescent="0.25">
      <c r="A4" t="s">
        <v>138</v>
      </c>
      <c r="B4" s="17" t="s">
        <v>52</v>
      </c>
      <c r="C4" s="1" t="s">
        <v>30</v>
      </c>
      <c r="D4" t="s">
        <v>50</v>
      </c>
      <c r="F4" t="s">
        <v>140</v>
      </c>
      <c r="G4" t="s">
        <v>141</v>
      </c>
      <c r="H4" t="s">
        <v>142</v>
      </c>
    </row>
    <row r="5" spans="1:8" x14ac:dyDescent="0.25">
      <c r="A5" s="7">
        <v>1869</v>
      </c>
      <c r="B5" s="8">
        <v>1028</v>
      </c>
      <c r="C5" s="8">
        <v>1585</v>
      </c>
      <c r="D5" s="8">
        <v>2794</v>
      </c>
      <c r="F5" s="31">
        <f>B5/$B$19*100</f>
        <v>110.53763440860216</v>
      </c>
      <c r="G5" s="31">
        <f>C5/$C$19*100</f>
        <v>69.456617002629272</v>
      </c>
      <c r="H5" s="31">
        <f>D5/$D$19*100</f>
        <v>23.461247795784701</v>
      </c>
    </row>
    <row r="6" spans="1:8" x14ac:dyDescent="0.25">
      <c r="A6" s="7">
        <v>1880</v>
      </c>
      <c r="B6" s="9">
        <v>1074</v>
      </c>
      <c r="C6" s="9">
        <v>1508</v>
      </c>
      <c r="D6" s="9">
        <v>3076</v>
      </c>
      <c r="F6" s="31">
        <f t="shared" ref="F6:F19" si="0">B6/$B$19*100</f>
        <v>115.48387096774194</v>
      </c>
      <c r="G6" s="31">
        <f t="shared" ref="G6:G19" si="1">C6/$C$19*100</f>
        <v>66.08238387379491</v>
      </c>
      <c r="H6" s="31">
        <f t="shared" ref="H6:H19" si="2">D6/$D$19*100</f>
        <v>25.8292048030901</v>
      </c>
    </row>
    <row r="7" spans="1:8" x14ac:dyDescent="0.25">
      <c r="A7" s="7">
        <v>1890</v>
      </c>
      <c r="B7" s="9">
        <v>1122</v>
      </c>
      <c r="C7" s="9">
        <v>1561</v>
      </c>
      <c r="D7" s="9">
        <v>3294</v>
      </c>
      <c r="F7" s="31">
        <f t="shared" si="0"/>
        <v>120.64516129032259</v>
      </c>
      <c r="G7" s="31">
        <f t="shared" si="1"/>
        <v>68.404907975460134</v>
      </c>
      <c r="H7" s="31">
        <f t="shared" si="2"/>
        <v>27.659753127886471</v>
      </c>
    </row>
    <row r="8" spans="1:8" x14ac:dyDescent="0.25">
      <c r="A8" s="7">
        <v>1900</v>
      </c>
      <c r="B8" s="9">
        <v>1090</v>
      </c>
      <c r="C8" s="9">
        <v>1588</v>
      </c>
      <c r="D8" s="9">
        <v>3562</v>
      </c>
      <c r="F8" s="31">
        <f t="shared" si="0"/>
        <v>117.20430107526883</v>
      </c>
      <c r="G8" s="31">
        <f t="shared" si="1"/>
        <v>69.58808063102542</v>
      </c>
      <c r="H8" s="31">
        <f t="shared" si="2"/>
        <v>29.910151985893023</v>
      </c>
    </row>
    <row r="9" spans="1:8" x14ac:dyDescent="0.25">
      <c r="A9" s="7">
        <v>1910</v>
      </c>
      <c r="B9" s="9">
        <v>1069</v>
      </c>
      <c r="C9" s="9">
        <v>1566</v>
      </c>
      <c r="D9" s="9">
        <v>4338</v>
      </c>
      <c r="F9" s="31">
        <f t="shared" si="0"/>
        <v>114.94623655913978</v>
      </c>
      <c r="G9" s="31">
        <f t="shared" si="1"/>
        <v>68.624014022787023</v>
      </c>
      <c r="H9" s="31">
        <f t="shared" si="2"/>
        <v>36.426232261314972</v>
      </c>
    </row>
    <row r="10" spans="1:8" x14ac:dyDescent="0.25">
      <c r="A10" s="7">
        <v>1923</v>
      </c>
      <c r="B10" s="9">
        <v>1021</v>
      </c>
      <c r="C10" s="9">
        <v>1561</v>
      </c>
      <c r="D10" s="9">
        <v>4520</v>
      </c>
      <c r="F10" s="31">
        <f t="shared" si="0"/>
        <v>109.78494623655915</v>
      </c>
      <c r="G10" s="31">
        <f t="shared" si="1"/>
        <v>68.404907975460134</v>
      </c>
      <c r="H10" s="31">
        <f t="shared" si="2"/>
        <v>37.954488202200018</v>
      </c>
    </row>
    <row r="11" spans="1:8" x14ac:dyDescent="0.25">
      <c r="A11" s="7">
        <v>1934</v>
      </c>
      <c r="B11" s="9">
        <v>1027</v>
      </c>
      <c r="C11" s="9">
        <v>1604</v>
      </c>
      <c r="D11" s="9">
        <v>5017</v>
      </c>
      <c r="F11" s="31">
        <f t="shared" si="0"/>
        <v>110.43010752688171</v>
      </c>
      <c r="G11" s="31">
        <f t="shared" si="1"/>
        <v>70.289219982471522</v>
      </c>
      <c r="H11" s="31">
        <f t="shared" si="2"/>
        <v>42.12780250230918</v>
      </c>
    </row>
    <row r="12" spans="1:8" x14ac:dyDescent="0.25">
      <c r="A12" s="7">
        <v>1939</v>
      </c>
      <c r="B12" s="9">
        <v>969</v>
      </c>
      <c r="C12" s="9">
        <v>1598</v>
      </c>
      <c r="D12" s="9">
        <v>5546</v>
      </c>
      <c r="F12" s="31">
        <f t="shared" si="0"/>
        <v>104.19354838709678</v>
      </c>
      <c r="G12" s="31">
        <f t="shared" si="1"/>
        <v>70.026292725679227</v>
      </c>
      <c r="H12" s="31">
        <f t="shared" si="2"/>
        <v>46.569821143672854</v>
      </c>
    </row>
    <row r="13" spans="1:8" x14ac:dyDescent="0.25">
      <c r="A13" s="7">
        <v>1951</v>
      </c>
      <c r="B13" s="9">
        <v>1060</v>
      </c>
      <c r="C13" s="9">
        <v>1746</v>
      </c>
      <c r="D13" s="9">
        <v>8857</v>
      </c>
      <c r="F13" s="31">
        <f t="shared" si="0"/>
        <v>113.97849462365592</v>
      </c>
      <c r="G13" s="31">
        <f t="shared" si="1"/>
        <v>76.511831726555656</v>
      </c>
      <c r="H13" s="31">
        <f t="shared" si="2"/>
        <v>74.372323452850793</v>
      </c>
    </row>
    <row r="14" spans="1:8" x14ac:dyDescent="0.25">
      <c r="A14" s="7">
        <v>1961</v>
      </c>
      <c r="B14" s="9">
        <v>923</v>
      </c>
      <c r="C14" s="9">
        <v>1710</v>
      </c>
      <c r="D14" s="9">
        <v>9353</v>
      </c>
      <c r="F14" s="31">
        <f t="shared" si="0"/>
        <v>99.247311827956992</v>
      </c>
      <c r="G14" s="31">
        <f t="shared" si="1"/>
        <v>74.934268185801926</v>
      </c>
      <c r="H14" s="31">
        <f t="shared" si="2"/>
        <v>78.537240742295751</v>
      </c>
    </row>
    <row r="15" spans="1:8" x14ac:dyDescent="0.25">
      <c r="A15" s="7">
        <v>1971</v>
      </c>
      <c r="B15" s="9">
        <v>865</v>
      </c>
      <c r="C15" s="9">
        <v>1847</v>
      </c>
      <c r="D15" s="9">
        <v>10732</v>
      </c>
      <c r="F15" s="31">
        <f t="shared" si="0"/>
        <v>93.010752688172033</v>
      </c>
      <c r="G15" s="31">
        <f t="shared" si="1"/>
        <v>80.937773882559156</v>
      </c>
      <c r="H15" s="31">
        <f t="shared" si="2"/>
        <v>90.116718448232419</v>
      </c>
    </row>
    <row r="16" spans="1:8" x14ac:dyDescent="0.25">
      <c r="A16" s="7">
        <v>1981</v>
      </c>
      <c r="B16" s="9">
        <v>856</v>
      </c>
      <c r="C16" s="9">
        <v>1912</v>
      </c>
      <c r="D16" s="9">
        <v>11019</v>
      </c>
      <c r="F16" s="31">
        <f t="shared" si="0"/>
        <v>92.043010752688176</v>
      </c>
      <c r="G16" s="31">
        <f t="shared" si="1"/>
        <v>83.786152497808942</v>
      </c>
      <c r="H16" s="31">
        <f t="shared" si="2"/>
        <v>92.526660508858853</v>
      </c>
    </row>
    <row r="17" spans="1:8" x14ac:dyDescent="0.25">
      <c r="A17" s="7">
        <v>1991</v>
      </c>
      <c r="B17" s="9">
        <v>921</v>
      </c>
      <c r="C17" s="9">
        <v>2125</v>
      </c>
      <c r="D17" s="9">
        <v>11239</v>
      </c>
      <c r="F17" s="31">
        <f t="shared" si="0"/>
        <v>99.032258064516128</v>
      </c>
      <c r="G17" s="31">
        <f t="shared" si="1"/>
        <v>93.120070113935157</v>
      </c>
      <c r="H17" s="31">
        <f t="shared" si="2"/>
        <v>94.37400285498363</v>
      </c>
    </row>
    <row r="18" spans="1:8" x14ac:dyDescent="0.25">
      <c r="A18" s="7">
        <v>2001</v>
      </c>
      <c r="B18" s="9">
        <v>962</v>
      </c>
      <c r="C18" s="9">
        <v>2234</v>
      </c>
      <c r="D18" s="9">
        <v>11697</v>
      </c>
      <c r="F18" s="31">
        <f t="shared" si="0"/>
        <v>103.44086021505376</v>
      </c>
      <c r="G18" s="31">
        <f t="shared" si="1"/>
        <v>97.896581945661694</v>
      </c>
      <c r="H18" s="31">
        <f t="shared" si="2"/>
        <v>98.219833739188843</v>
      </c>
    </row>
    <row r="19" spans="1:8" x14ac:dyDescent="0.25">
      <c r="A19" s="7">
        <v>2011</v>
      </c>
      <c r="B19">
        <v>930</v>
      </c>
      <c r="C19" s="9">
        <v>2282</v>
      </c>
      <c r="D19" s="9">
        <v>11909</v>
      </c>
      <c r="F19" s="31">
        <f t="shared" si="0"/>
        <v>100</v>
      </c>
      <c r="G19" s="31">
        <f t="shared" si="1"/>
        <v>100</v>
      </c>
      <c r="H19" s="31">
        <f t="shared" si="2"/>
        <v>100</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ED28E-8DC5-452C-852D-0734D386DE08}">
  <dimension ref="A4:F23"/>
  <sheetViews>
    <sheetView topLeftCell="A4" zoomScale="90" zoomScaleNormal="90" workbookViewId="0">
      <selection activeCell="S37" sqref="S37"/>
    </sheetView>
  </sheetViews>
  <sheetFormatPr baseColWidth="10" defaultColWidth="9.140625" defaultRowHeight="15" x14ac:dyDescent="0.25"/>
  <cols>
    <col min="2" max="2" width="17.140625" bestFit="1" customWidth="1"/>
    <col min="5" max="5" width="19.85546875" bestFit="1" customWidth="1"/>
  </cols>
  <sheetData>
    <row r="4" spans="1:6" ht="36.75" customHeight="1" x14ac:dyDescent="0.25">
      <c r="C4" s="42" t="s">
        <v>143</v>
      </c>
      <c r="E4" s="43" t="s">
        <v>144</v>
      </c>
      <c r="F4" s="42" t="s">
        <v>145</v>
      </c>
    </row>
    <row r="5" spans="1:6" x14ac:dyDescent="0.25">
      <c r="A5" s="33">
        <v>4</v>
      </c>
      <c r="B5" s="36" t="s">
        <v>146</v>
      </c>
      <c r="C5" s="35">
        <v>1376797</v>
      </c>
      <c r="E5" s="38">
        <v>11981.74</v>
      </c>
      <c r="F5" s="40">
        <v>114.90793490761776</v>
      </c>
    </row>
    <row r="6" spans="1:6" x14ac:dyDescent="0.25">
      <c r="A6" s="32">
        <v>401</v>
      </c>
      <c r="B6" s="37" t="s">
        <v>147</v>
      </c>
      <c r="C6" s="34">
        <v>183504</v>
      </c>
      <c r="E6" s="39">
        <v>95.98</v>
      </c>
      <c r="F6" s="41">
        <v>1911.8983121483641</v>
      </c>
    </row>
    <row r="7" spans="1:6" x14ac:dyDescent="0.25">
      <c r="A7" s="32">
        <v>402</v>
      </c>
      <c r="B7" s="37" t="s">
        <v>148</v>
      </c>
      <c r="C7" s="34">
        <v>39340</v>
      </c>
      <c r="E7" s="39">
        <v>26.56</v>
      </c>
      <c r="F7" s="41">
        <v>1481.1746987951808</v>
      </c>
    </row>
    <row r="8" spans="1:6" x14ac:dyDescent="0.25">
      <c r="A8" s="32">
        <v>403</v>
      </c>
      <c r="B8" s="37" t="s">
        <v>149</v>
      </c>
      <c r="C8" s="34">
        <v>56478</v>
      </c>
      <c r="E8" s="39">
        <v>45.92</v>
      </c>
      <c r="F8" s="41">
        <v>1229.9216027874563</v>
      </c>
    </row>
    <row r="9" spans="1:6" x14ac:dyDescent="0.25">
      <c r="A9" s="32">
        <v>404</v>
      </c>
      <c r="B9" s="37" t="s">
        <v>150</v>
      </c>
      <c r="C9" s="34">
        <v>95189</v>
      </c>
      <c r="E9" s="39">
        <v>1040.3800000000001</v>
      </c>
      <c r="F9" s="41">
        <v>91.49445394951843</v>
      </c>
    </row>
    <row r="10" spans="1:6" x14ac:dyDescent="0.25">
      <c r="A10" s="32">
        <v>405</v>
      </c>
      <c r="B10" s="37" t="s">
        <v>151</v>
      </c>
      <c r="C10" s="34">
        <v>30718</v>
      </c>
      <c r="E10" s="39">
        <v>259.45999999999998</v>
      </c>
      <c r="F10" s="41">
        <v>118.39204501657289</v>
      </c>
    </row>
    <row r="11" spans="1:6" x14ac:dyDescent="0.25">
      <c r="A11" s="32">
        <v>406</v>
      </c>
      <c r="B11" s="37" t="s">
        <v>152</v>
      </c>
      <c r="C11" s="34">
        <v>64008</v>
      </c>
      <c r="E11" s="39">
        <v>993.86</v>
      </c>
      <c r="F11" s="41">
        <v>64.403437103817438</v>
      </c>
    </row>
    <row r="12" spans="1:6" x14ac:dyDescent="0.25">
      <c r="A12" s="32">
        <v>407</v>
      </c>
      <c r="B12" s="37" t="s">
        <v>153</v>
      </c>
      <c r="C12" s="34">
        <v>99355</v>
      </c>
      <c r="E12" s="39">
        <v>1432.62</v>
      </c>
      <c r="F12" s="41">
        <v>69.351956555122783</v>
      </c>
    </row>
    <row r="13" spans="1:6" x14ac:dyDescent="0.25">
      <c r="A13" s="32">
        <v>408</v>
      </c>
      <c r="B13" s="37" t="s">
        <v>122</v>
      </c>
      <c r="C13" s="34">
        <v>61960</v>
      </c>
      <c r="E13" s="39">
        <v>578.99</v>
      </c>
      <c r="F13" s="41">
        <v>107.0139380645607</v>
      </c>
    </row>
    <row r="14" spans="1:6" x14ac:dyDescent="0.25">
      <c r="A14" s="32">
        <v>409</v>
      </c>
      <c r="B14" s="37" t="s">
        <v>154</v>
      </c>
      <c r="C14" s="34">
        <v>55167</v>
      </c>
      <c r="E14" s="39">
        <v>1239.79</v>
      </c>
      <c r="F14" s="41">
        <v>44.497051920083244</v>
      </c>
    </row>
    <row r="15" spans="1:6" x14ac:dyDescent="0.25">
      <c r="A15" s="32">
        <v>410</v>
      </c>
      <c r="B15" s="37" t="s">
        <v>155</v>
      </c>
      <c r="C15" s="34">
        <v>129059</v>
      </c>
      <c r="E15" s="39">
        <v>460.25</v>
      </c>
      <c r="F15" s="41">
        <v>280.41064638783268</v>
      </c>
    </row>
    <row r="16" spans="1:6" x14ac:dyDescent="0.25">
      <c r="A16" s="32">
        <v>411</v>
      </c>
      <c r="B16" s="37" t="s">
        <v>156</v>
      </c>
      <c r="C16" s="34">
        <v>63955</v>
      </c>
      <c r="E16" s="39">
        <v>613.52</v>
      </c>
      <c r="F16" s="41">
        <v>104.24273047333421</v>
      </c>
    </row>
    <row r="17" spans="1:6" x14ac:dyDescent="0.25">
      <c r="A17" s="32">
        <v>412</v>
      </c>
      <c r="B17" s="37" t="s">
        <v>157</v>
      </c>
      <c r="C17" s="34">
        <v>58203</v>
      </c>
      <c r="E17" s="39">
        <v>585.01</v>
      </c>
      <c r="F17" s="41">
        <v>99.490606998170975</v>
      </c>
    </row>
    <row r="18" spans="1:6" x14ac:dyDescent="0.25">
      <c r="A18" s="32">
        <v>413</v>
      </c>
      <c r="B18" s="37" t="s">
        <v>158</v>
      </c>
      <c r="C18" s="34">
        <v>57909</v>
      </c>
      <c r="E18" s="39">
        <v>827.95</v>
      </c>
      <c r="F18" s="41">
        <v>69.942629385832475</v>
      </c>
    </row>
    <row r="19" spans="1:6" x14ac:dyDescent="0.25">
      <c r="A19" s="32">
        <v>414</v>
      </c>
      <c r="B19" s="37" t="s">
        <v>159</v>
      </c>
      <c r="C19" s="34">
        <v>56996</v>
      </c>
      <c r="E19" s="39">
        <v>618.49</v>
      </c>
      <c r="F19" s="41">
        <v>92.153470549240893</v>
      </c>
    </row>
    <row r="20" spans="1:6" x14ac:dyDescent="0.25">
      <c r="A20" s="32">
        <v>415</v>
      </c>
      <c r="B20" s="37" t="s">
        <v>160</v>
      </c>
      <c r="C20" s="34">
        <v>57611</v>
      </c>
      <c r="E20" s="39">
        <v>971.7</v>
      </c>
      <c r="F20" s="41">
        <v>59.288875167232682</v>
      </c>
    </row>
    <row r="21" spans="1:6" x14ac:dyDescent="0.25">
      <c r="A21" s="32">
        <v>416</v>
      </c>
      <c r="B21" s="37" t="s">
        <v>161</v>
      </c>
      <c r="C21" s="34">
        <v>77742</v>
      </c>
      <c r="E21" s="39">
        <v>649.33000000000004</v>
      </c>
      <c r="F21" s="41">
        <v>119.72648730229621</v>
      </c>
    </row>
    <row r="22" spans="1:6" x14ac:dyDescent="0.25">
      <c r="A22" s="32">
        <v>417</v>
      </c>
      <c r="B22" s="37" t="s">
        <v>142</v>
      </c>
      <c r="C22" s="34">
        <v>126599</v>
      </c>
      <c r="E22" s="39">
        <v>1084.26</v>
      </c>
      <c r="F22" s="41">
        <v>116.76074004390091</v>
      </c>
    </row>
    <row r="23" spans="1:6" x14ac:dyDescent="0.25">
      <c r="A23" s="32">
        <v>418</v>
      </c>
      <c r="B23" s="37" t="s">
        <v>162</v>
      </c>
      <c r="C23" s="34">
        <v>63004</v>
      </c>
      <c r="E23" s="39">
        <v>457.66</v>
      </c>
      <c r="F23" s="41">
        <v>137.66551588515492</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319D4-89C9-4991-AEA3-99D9E8B0009B}">
  <dimension ref="A1:T37"/>
  <sheetViews>
    <sheetView topLeftCell="A12" zoomScale="90" zoomScaleNormal="90" workbookViewId="0">
      <selection activeCell="L47" sqref="L47"/>
    </sheetView>
  </sheetViews>
  <sheetFormatPr baseColWidth="10" defaultColWidth="9.140625" defaultRowHeight="15" x14ac:dyDescent="0.25"/>
  <sheetData>
    <row r="1" spans="1:20" x14ac:dyDescent="0.25">
      <c r="A1" s="21"/>
      <c r="B1" s="20"/>
      <c r="C1" s="21"/>
      <c r="D1" s="21"/>
      <c r="E1" s="21"/>
      <c r="F1" s="21"/>
      <c r="G1" s="24" t="s">
        <v>163</v>
      </c>
      <c r="H1" s="21"/>
      <c r="I1" s="21"/>
      <c r="J1" s="21"/>
      <c r="K1" s="21"/>
      <c r="L1" s="21"/>
      <c r="M1" s="21"/>
      <c r="N1" s="21"/>
      <c r="O1" s="21"/>
      <c r="P1" s="21"/>
      <c r="Q1" s="21"/>
      <c r="R1" s="20"/>
      <c r="S1" s="20"/>
      <c r="T1" s="20"/>
    </row>
    <row r="2" spans="1:20" x14ac:dyDescent="0.25">
      <c r="A2" s="21"/>
      <c r="B2" s="20"/>
      <c r="C2" s="21"/>
      <c r="D2" s="21"/>
      <c r="E2" s="21"/>
      <c r="F2" s="21"/>
      <c r="G2" s="21"/>
      <c r="H2" s="21"/>
      <c r="I2" s="21"/>
      <c r="J2" s="21"/>
      <c r="K2" s="21"/>
      <c r="L2" s="21"/>
      <c r="M2" s="21"/>
      <c r="N2" s="21"/>
      <c r="O2" s="21"/>
      <c r="P2" s="21"/>
      <c r="Q2" s="21"/>
      <c r="R2" s="20"/>
      <c r="S2" s="20"/>
      <c r="T2" s="20"/>
    </row>
    <row r="3" spans="1:20" x14ac:dyDescent="0.25">
      <c r="A3" s="21" t="s">
        <v>164</v>
      </c>
      <c r="B3" s="22" t="s">
        <v>165</v>
      </c>
      <c r="C3" s="21"/>
      <c r="D3" s="21"/>
      <c r="E3" s="21"/>
      <c r="F3" s="21"/>
      <c r="G3" s="21" t="s">
        <v>166</v>
      </c>
      <c r="H3" s="21"/>
      <c r="I3" s="21" t="s">
        <v>167</v>
      </c>
      <c r="J3" s="21"/>
      <c r="K3" s="21"/>
      <c r="L3" s="21" t="s">
        <v>168</v>
      </c>
      <c r="M3" s="21"/>
      <c r="N3" s="21" t="s">
        <v>169</v>
      </c>
      <c r="O3" s="21"/>
      <c r="P3" s="21"/>
      <c r="Q3" s="21" t="s">
        <v>170</v>
      </c>
      <c r="R3" s="20"/>
      <c r="S3" s="20"/>
      <c r="T3" s="21" t="s">
        <v>171</v>
      </c>
    </row>
    <row r="4" spans="1:20" x14ac:dyDescent="0.25">
      <c r="A4" s="21"/>
      <c r="B4" s="20"/>
      <c r="C4" s="21"/>
      <c r="D4" s="21"/>
      <c r="E4" s="21"/>
      <c r="F4" s="21"/>
      <c r="G4" s="21" t="s">
        <v>172</v>
      </c>
      <c r="H4" s="21"/>
      <c r="I4" s="21"/>
      <c r="J4" s="21"/>
      <c r="K4" s="21"/>
      <c r="L4" s="21"/>
      <c r="M4" s="21"/>
      <c r="N4" s="21"/>
      <c r="O4" s="21"/>
      <c r="P4" s="21"/>
      <c r="Q4" s="21"/>
      <c r="R4" s="20"/>
      <c r="S4" s="20"/>
      <c r="T4" s="21" t="s">
        <v>173</v>
      </c>
    </row>
    <row r="5" spans="1:20" x14ac:dyDescent="0.25">
      <c r="A5" s="21" t="s">
        <v>174</v>
      </c>
      <c r="B5" s="22" t="s">
        <v>175</v>
      </c>
      <c r="C5" s="21" t="s">
        <v>176</v>
      </c>
      <c r="D5" s="21"/>
      <c r="E5" s="21" t="s">
        <v>177</v>
      </c>
      <c r="F5" s="21"/>
      <c r="G5" s="21" t="s">
        <v>178</v>
      </c>
      <c r="H5" s="21" t="s">
        <v>178</v>
      </c>
      <c r="I5" s="21" t="s">
        <v>175</v>
      </c>
      <c r="J5" s="21" t="s">
        <v>179</v>
      </c>
      <c r="K5" s="21" t="s">
        <v>180</v>
      </c>
      <c r="L5" s="21" t="s">
        <v>180</v>
      </c>
      <c r="M5" s="21" t="s">
        <v>181</v>
      </c>
      <c r="N5" s="21" t="s">
        <v>175</v>
      </c>
      <c r="O5" s="21" t="s">
        <v>182</v>
      </c>
      <c r="P5" s="21" t="s">
        <v>183</v>
      </c>
      <c r="Q5" s="21" t="s">
        <v>180</v>
      </c>
      <c r="R5" s="20"/>
      <c r="S5" s="20"/>
      <c r="T5" s="20"/>
    </row>
    <row r="6" spans="1:20" x14ac:dyDescent="0.25">
      <c r="A6" s="21"/>
      <c r="B6" s="22" t="s">
        <v>184</v>
      </c>
      <c r="C6" s="21" t="s">
        <v>185</v>
      </c>
      <c r="D6" s="21" t="s">
        <v>186</v>
      </c>
      <c r="E6" s="21" t="s">
        <v>185</v>
      </c>
      <c r="F6" s="21" t="s">
        <v>186</v>
      </c>
      <c r="G6" s="21" t="s">
        <v>187</v>
      </c>
      <c r="H6" s="21" t="s">
        <v>188</v>
      </c>
      <c r="I6" s="21" t="s">
        <v>189</v>
      </c>
      <c r="J6" s="21" t="s">
        <v>190</v>
      </c>
      <c r="K6" s="21" t="s">
        <v>191</v>
      </c>
      <c r="L6" s="21" t="s">
        <v>191</v>
      </c>
      <c r="M6" s="21" t="s">
        <v>192</v>
      </c>
      <c r="N6" s="21" t="s">
        <v>193</v>
      </c>
      <c r="O6" s="21" t="s">
        <v>194</v>
      </c>
      <c r="P6" s="21" t="s">
        <v>194</v>
      </c>
      <c r="Q6" s="21" t="s">
        <v>191</v>
      </c>
      <c r="R6" s="20"/>
      <c r="S6" s="20"/>
      <c r="T6" s="21" t="s">
        <v>195</v>
      </c>
    </row>
    <row r="7" spans="1:20" x14ac:dyDescent="0.25">
      <c r="A7" s="21"/>
      <c r="B7" s="20"/>
      <c r="C7" s="21"/>
      <c r="D7" s="21"/>
      <c r="E7" s="21"/>
      <c r="F7" s="21"/>
      <c r="G7" s="21" t="s">
        <v>196</v>
      </c>
      <c r="H7" s="21" t="s">
        <v>196</v>
      </c>
      <c r="I7" s="21" t="s">
        <v>197</v>
      </c>
      <c r="J7" s="21" t="s">
        <v>197</v>
      </c>
      <c r="K7" s="21" t="s">
        <v>198</v>
      </c>
      <c r="L7" s="21" t="s">
        <v>199</v>
      </c>
      <c r="M7" s="21" t="s">
        <v>200</v>
      </c>
      <c r="N7" s="21"/>
      <c r="O7" s="21"/>
      <c r="P7" s="21"/>
      <c r="Q7" s="21"/>
      <c r="R7" s="20"/>
      <c r="S7" s="20"/>
      <c r="T7" s="20"/>
    </row>
    <row r="8" spans="1:20" x14ac:dyDescent="0.25">
      <c r="A8" s="21" t="s">
        <v>201</v>
      </c>
      <c r="B8" s="22">
        <v>-1.3</v>
      </c>
      <c r="C8" s="22">
        <v>10.5</v>
      </c>
      <c r="D8" s="22">
        <v>-15.2</v>
      </c>
      <c r="E8" s="22">
        <v>14.4</v>
      </c>
      <c r="F8" s="22">
        <v>-29</v>
      </c>
      <c r="G8" s="25">
        <v>85</v>
      </c>
      <c r="H8" s="25">
        <v>74</v>
      </c>
      <c r="I8" s="25">
        <v>63</v>
      </c>
      <c r="J8" s="25">
        <v>61</v>
      </c>
      <c r="K8" s="25">
        <v>11</v>
      </c>
      <c r="L8" s="25">
        <v>20</v>
      </c>
      <c r="M8" s="25">
        <v>18</v>
      </c>
      <c r="N8" s="26">
        <v>68</v>
      </c>
      <c r="O8" s="25">
        <v>2</v>
      </c>
      <c r="P8" s="25">
        <v>16</v>
      </c>
      <c r="Q8" s="25">
        <v>5</v>
      </c>
      <c r="R8" s="23" t="s">
        <v>202</v>
      </c>
      <c r="S8" s="22">
        <v>2.2000000000000002</v>
      </c>
      <c r="T8" s="21">
        <v>1.5</v>
      </c>
    </row>
    <row r="9" spans="1:20" x14ac:dyDescent="0.25">
      <c r="A9" s="21" t="s">
        <v>203</v>
      </c>
      <c r="B9" s="22">
        <v>0.7</v>
      </c>
      <c r="C9" s="22">
        <v>13.3</v>
      </c>
      <c r="D9" s="22">
        <v>-12</v>
      </c>
      <c r="E9" s="22">
        <v>21.7</v>
      </c>
      <c r="F9" s="22">
        <v>-26</v>
      </c>
      <c r="G9" s="25">
        <v>85</v>
      </c>
      <c r="H9" s="25">
        <v>67</v>
      </c>
      <c r="I9" s="25">
        <v>59</v>
      </c>
      <c r="J9" s="25">
        <v>47</v>
      </c>
      <c r="K9" s="25">
        <v>10</v>
      </c>
      <c r="L9" s="25">
        <v>12</v>
      </c>
      <c r="M9" s="25">
        <v>15</v>
      </c>
      <c r="N9" s="26">
        <v>90</v>
      </c>
      <c r="O9" s="25">
        <v>4</v>
      </c>
      <c r="P9" s="25">
        <v>13</v>
      </c>
      <c r="Q9" s="25">
        <v>4</v>
      </c>
      <c r="R9" s="23" t="s">
        <v>204</v>
      </c>
      <c r="S9" s="22">
        <v>3.2</v>
      </c>
      <c r="T9" s="21">
        <v>1.6</v>
      </c>
    </row>
    <row r="10" spans="1:20" x14ac:dyDescent="0.25">
      <c r="A10" s="21" t="s">
        <v>205</v>
      </c>
      <c r="B10" s="22">
        <v>4.7</v>
      </c>
      <c r="C10" s="22">
        <v>19.7</v>
      </c>
      <c r="D10" s="22">
        <v>-7.5</v>
      </c>
      <c r="E10" s="22">
        <v>24.9</v>
      </c>
      <c r="F10" s="22">
        <v>-21.6</v>
      </c>
      <c r="G10" s="25">
        <v>83</v>
      </c>
      <c r="H10" s="25">
        <v>58</v>
      </c>
      <c r="I10" s="25">
        <v>66</v>
      </c>
      <c r="J10" s="25">
        <v>40</v>
      </c>
      <c r="K10" s="25">
        <v>11</v>
      </c>
      <c r="L10" s="25">
        <v>7</v>
      </c>
      <c r="M10" s="25">
        <v>10</v>
      </c>
      <c r="N10" s="26">
        <v>130</v>
      </c>
      <c r="O10" s="25">
        <v>3</v>
      </c>
      <c r="P10" s="25">
        <v>14</v>
      </c>
      <c r="Q10" s="25">
        <v>2</v>
      </c>
      <c r="R10" s="23" t="s">
        <v>206</v>
      </c>
      <c r="S10" s="22">
        <v>4.2</v>
      </c>
      <c r="T10" s="21">
        <v>1.5</v>
      </c>
    </row>
    <row r="11" spans="1:20" x14ac:dyDescent="0.25">
      <c r="A11" s="21" t="s">
        <v>207</v>
      </c>
      <c r="B11" s="22">
        <v>8.9</v>
      </c>
      <c r="C11" s="22">
        <v>23.3</v>
      </c>
      <c r="D11" s="22">
        <v>-2</v>
      </c>
      <c r="E11" s="22">
        <v>27.1</v>
      </c>
      <c r="F11" s="22">
        <v>-4.4000000000000004</v>
      </c>
      <c r="G11" s="25">
        <v>80</v>
      </c>
      <c r="H11" s="25">
        <v>54</v>
      </c>
      <c r="I11" s="25">
        <v>83</v>
      </c>
      <c r="J11" s="25">
        <v>35</v>
      </c>
      <c r="K11" s="25">
        <v>12</v>
      </c>
      <c r="L11" s="27">
        <v>1</v>
      </c>
      <c r="M11" s="27">
        <v>3</v>
      </c>
      <c r="N11" s="26">
        <v>153</v>
      </c>
      <c r="O11" s="25">
        <v>3</v>
      </c>
      <c r="P11" s="25">
        <v>14</v>
      </c>
      <c r="Q11" s="25">
        <v>1</v>
      </c>
      <c r="R11" s="23" t="s">
        <v>208</v>
      </c>
      <c r="S11" s="22">
        <v>5.0999999999999996</v>
      </c>
      <c r="T11" s="21">
        <v>1.3</v>
      </c>
    </row>
    <row r="12" spans="1:20" x14ac:dyDescent="0.25">
      <c r="A12" s="21" t="s">
        <v>209</v>
      </c>
      <c r="B12" s="22">
        <v>13.3</v>
      </c>
      <c r="C12" s="22">
        <v>26.8</v>
      </c>
      <c r="D12" s="22">
        <v>1.5</v>
      </c>
      <c r="E12" s="22">
        <v>32.200000000000003</v>
      </c>
      <c r="F12" s="22">
        <v>-2.1</v>
      </c>
      <c r="G12" s="25">
        <v>78</v>
      </c>
      <c r="H12" s="25">
        <v>53</v>
      </c>
      <c r="I12" s="25">
        <v>129</v>
      </c>
      <c r="J12" s="25">
        <v>63</v>
      </c>
      <c r="K12" s="25">
        <v>13</v>
      </c>
      <c r="L12" s="27" t="s">
        <v>210</v>
      </c>
      <c r="M12" s="27" t="s">
        <v>210</v>
      </c>
      <c r="N12" s="26">
        <v>189</v>
      </c>
      <c r="O12" s="25">
        <v>3</v>
      </c>
      <c r="P12" s="25">
        <v>12</v>
      </c>
      <c r="Q12" s="27">
        <v>1</v>
      </c>
      <c r="R12" s="23" t="s">
        <v>206</v>
      </c>
      <c r="S12" s="22">
        <v>6.1</v>
      </c>
      <c r="T12" s="21">
        <v>1.3</v>
      </c>
    </row>
    <row r="13" spans="1:20" x14ac:dyDescent="0.25">
      <c r="A13" s="21" t="s">
        <v>211</v>
      </c>
      <c r="B13" s="22">
        <v>16.399999999999999</v>
      </c>
      <c r="C13" s="22">
        <v>30.2</v>
      </c>
      <c r="D13" s="22">
        <v>5.3</v>
      </c>
      <c r="E13" s="22">
        <v>35.6</v>
      </c>
      <c r="F13" s="22">
        <v>-0.1</v>
      </c>
      <c r="G13" s="25">
        <v>79</v>
      </c>
      <c r="H13" s="25">
        <v>56</v>
      </c>
      <c r="I13" s="25">
        <v>154</v>
      </c>
      <c r="J13" s="25">
        <v>78</v>
      </c>
      <c r="K13" s="25">
        <v>15</v>
      </c>
      <c r="L13" s="27">
        <v>0</v>
      </c>
      <c r="M13" s="20"/>
      <c r="N13" s="26">
        <v>201</v>
      </c>
      <c r="O13" s="25">
        <v>3</v>
      </c>
      <c r="P13" s="25">
        <v>11</v>
      </c>
      <c r="Q13" s="27" t="s">
        <v>210</v>
      </c>
      <c r="R13" s="23" t="s">
        <v>202</v>
      </c>
      <c r="S13" s="22">
        <v>6.7</v>
      </c>
      <c r="T13" s="21">
        <v>1.2</v>
      </c>
    </row>
    <row r="14" spans="1:20" x14ac:dyDescent="0.25">
      <c r="A14" s="21" t="s">
        <v>212</v>
      </c>
      <c r="B14" s="22">
        <v>18.3</v>
      </c>
      <c r="C14" s="22">
        <v>31.5</v>
      </c>
      <c r="D14" s="22">
        <v>7.8</v>
      </c>
      <c r="E14" s="22">
        <v>37.700000000000003</v>
      </c>
      <c r="F14" s="22">
        <v>3.7</v>
      </c>
      <c r="G14" s="25">
        <v>80</v>
      </c>
      <c r="H14" s="25">
        <v>55</v>
      </c>
      <c r="I14" s="25">
        <v>160</v>
      </c>
      <c r="J14" s="25">
        <v>117</v>
      </c>
      <c r="K14" s="25">
        <v>15</v>
      </c>
      <c r="L14" s="27">
        <v>0</v>
      </c>
      <c r="M14" s="20"/>
      <c r="N14" s="26">
        <v>223</v>
      </c>
      <c r="O14" s="25">
        <v>5</v>
      </c>
      <c r="P14" s="25">
        <v>10</v>
      </c>
      <c r="Q14" s="27" t="s">
        <v>210</v>
      </c>
      <c r="R14" s="23" t="s">
        <v>202</v>
      </c>
      <c r="S14" s="22">
        <v>7.2</v>
      </c>
      <c r="T14" s="21">
        <v>1.2</v>
      </c>
    </row>
    <row r="15" spans="1:20" x14ac:dyDescent="0.25">
      <c r="A15" s="21" t="s">
        <v>213</v>
      </c>
      <c r="B15" s="22">
        <v>18</v>
      </c>
      <c r="C15" s="22">
        <v>31.4</v>
      </c>
      <c r="D15" s="22">
        <v>7.1</v>
      </c>
      <c r="E15" s="22">
        <v>36</v>
      </c>
      <c r="F15" s="22">
        <v>4.3</v>
      </c>
      <c r="G15" s="25">
        <v>84</v>
      </c>
      <c r="H15" s="25">
        <v>57</v>
      </c>
      <c r="I15" s="25">
        <v>153</v>
      </c>
      <c r="J15" s="25">
        <v>89</v>
      </c>
      <c r="K15" s="25">
        <v>14</v>
      </c>
      <c r="L15" s="27">
        <v>0</v>
      </c>
      <c r="M15" s="27"/>
      <c r="N15" s="26">
        <v>202</v>
      </c>
      <c r="O15" s="25">
        <v>5</v>
      </c>
      <c r="P15" s="25">
        <v>10</v>
      </c>
      <c r="Q15" s="27">
        <v>1</v>
      </c>
      <c r="R15" s="23" t="s">
        <v>208</v>
      </c>
      <c r="S15" s="22">
        <v>6.5</v>
      </c>
      <c r="T15" s="21">
        <v>1.2</v>
      </c>
    </row>
    <row r="16" spans="1:20" x14ac:dyDescent="0.25">
      <c r="A16" s="21" t="s">
        <v>214</v>
      </c>
      <c r="B16" s="22">
        <v>15</v>
      </c>
      <c r="C16" s="22">
        <v>28.1</v>
      </c>
      <c r="D16" s="22">
        <v>3.8</v>
      </c>
      <c r="E16" s="22">
        <v>32.1</v>
      </c>
      <c r="F16" s="22">
        <v>-1.6</v>
      </c>
      <c r="G16" s="25">
        <v>86</v>
      </c>
      <c r="H16" s="25">
        <v>60</v>
      </c>
      <c r="I16" s="25">
        <v>90</v>
      </c>
      <c r="J16" s="25">
        <v>51</v>
      </c>
      <c r="K16" s="25">
        <v>10</v>
      </c>
      <c r="L16" s="27">
        <v>0</v>
      </c>
      <c r="M16" s="27"/>
      <c r="N16" s="26">
        <v>173</v>
      </c>
      <c r="O16" s="25">
        <v>5</v>
      </c>
      <c r="P16" s="25">
        <v>10</v>
      </c>
      <c r="Q16" s="27">
        <v>4</v>
      </c>
      <c r="R16" s="23" t="s">
        <v>215</v>
      </c>
      <c r="S16" s="22">
        <v>5.8</v>
      </c>
      <c r="T16" s="21">
        <v>1.2</v>
      </c>
    </row>
    <row r="17" spans="1:20" x14ac:dyDescent="0.25">
      <c r="A17" s="21" t="s">
        <v>216</v>
      </c>
      <c r="B17" s="22">
        <v>10</v>
      </c>
      <c r="C17" s="22">
        <v>23.6</v>
      </c>
      <c r="D17" s="22">
        <v>-1.5</v>
      </c>
      <c r="E17" s="22">
        <v>28.2</v>
      </c>
      <c r="F17" s="22">
        <v>-5</v>
      </c>
      <c r="G17" s="25">
        <v>87</v>
      </c>
      <c r="H17" s="25">
        <v>63</v>
      </c>
      <c r="I17" s="25">
        <v>67</v>
      </c>
      <c r="J17" s="25">
        <v>65</v>
      </c>
      <c r="K17" s="25">
        <v>9</v>
      </c>
      <c r="L17" s="27" t="s">
        <v>210</v>
      </c>
      <c r="M17" s="27" t="s">
        <v>210</v>
      </c>
      <c r="N17" s="26">
        <v>139</v>
      </c>
      <c r="O17" s="25">
        <v>6</v>
      </c>
      <c r="P17" s="25">
        <v>11</v>
      </c>
      <c r="Q17" s="25">
        <v>7</v>
      </c>
      <c r="R17" s="23" t="s">
        <v>217</v>
      </c>
      <c r="S17" s="22">
        <v>4.5</v>
      </c>
      <c r="T17" s="21">
        <v>1.3</v>
      </c>
    </row>
    <row r="18" spans="1:20" x14ac:dyDescent="0.25">
      <c r="A18" s="21" t="s">
        <v>218</v>
      </c>
      <c r="B18" s="22">
        <v>4.2</v>
      </c>
      <c r="C18" s="22">
        <v>18.100000000000001</v>
      </c>
      <c r="D18" s="22">
        <v>-7.5</v>
      </c>
      <c r="E18" s="22">
        <v>23.8</v>
      </c>
      <c r="F18" s="22">
        <v>-14.7</v>
      </c>
      <c r="G18" s="25">
        <v>85</v>
      </c>
      <c r="H18" s="25">
        <v>70</v>
      </c>
      <c r="I18" s="25">
        <v>74</v>
      </c>
      <c r="J18" s="25">
        <v>63</v>
      </c>
      <c r="K18" s="25">
        <v>10</v>
      </c>
      <c r="L18" s="25">
        <v>5</v>
      </c>
      <c r="M18" s="25">
        <v>9</v>
      </c>
      <c r="N18" s="26">
        <v>77</v>
      </c>
      <c r="O18" s="25">
        <v>2</v>
      </c>
      <c r="P18" s="25">
        <v>15</v>
      </c>
      <c r="Q18" s="25">
        <v>6</v>
      </c>
      <c r="R18" s="23" t="s">
        <v>219</v>
      </c>
      <c r="S18" s="22">
        <v>2.6</v>
      </c>
      <c r="T18" s="21">
        <v>1.5</v>
      </c>
    </row>
    <row r="19" spans="1:20" x14ac:dyDescent="0.25">
      <c r="A19" s="21" t="s">
        <v>220</v>
      </c>
      <c r="B19" s="22">
        <v>-0.3</v>
      </c>
      <c r="C19" s="22">
        <v>11.5</v>
      </c>
      <c r="D19" s="22">
        <v>-14</v>
      </c>
      <c r="E19" s="22">
        <v>18.600000000000001</v>
      </c>
      <c r="F19" s="22">
        <v>-27.4</v>
      </c>
      <c r="G19" s="25">
        <v>85</v>
      </c>
      <c r="H19" s="25">
        <v>76</v>
      </c>
      <c r="I19" s="25">
        <v>71</v>
      </c>
      <c r="J19" s="25">
        <v>36</v>
      </c>
      <c r="K19" s="25">
        <v>12</v>
      </c>
      <c r="L19" s="25">
        <v>15</v>
      </c>
      <c r="M19" s="25">
        <v>17</v>
      </c>
      <c r="N19" s="25">
        <v>62</v>
      </c>
      <c r="O19" s="25">
        <v>2</v>
      </c>
      <c r="P19" s="25">
        <v>17</v>
      </c>
      <c r="Q19" s="25">
        <v>4</v>
      </c>
      <c r="R19" s="23" t="s">
        <v>221</v>
      </c>
      <c r="S19" s="22">
        <v>2</v>
      </c>
      <c r="T19" s="21">
        <v>1.4</v>
      </c>
    </row>
    <row r="20" spans="1:20" x14ac:dyDescent="0.25">
      <c r="A20" s="21"/>
      <c r="B20" s="20"/>
      <c r="C20" s="20"/>
      <c r="D20" s="20"/>
      <c r="E20" s="20"/>
      <c r="F20" s="20"/>
      <c r="G20" s="20"/>
      <c r="H20" s="20"/>
      <c r="I20" s="20"/>
      <c r="J20" s="20"/>
      <c r="K20" s="20"/>
      <c r="L20" s="20"/>
      <c r="M20" s="20"/>
      <c r="N20" s="20"/>
      <c r="O20" s="20"/>
      <c r="P20" s="20"/>
      <c r="Q20" s="20"/>
      <c r="R20" s="21"/>
      <c r="S20" s="20"/>
      <c r="T20" s="20"/>
    </row>
    <row r="21" spans="1:20" x14ac:dyDescent="0.25">
      <c r="A21" s="21" t="s">
        <v>222</v>
      </c>
      <c r="B21" s="22">
        <v>9</v>
      </c>
      <c r="C21" s="22">
        <v>33</v>
      </c>
      <c r="D21" s="22">
        <v>-19.100000000000001</v>
      </c>
      <c r="E21" s="22">
        <v>37.700000000000003</v>
      </c>
      <c r="F21" s="22">
        <v>-29</v>
      </c>
      <c r="G21" s="25">
        <v>83</v>
      </c>
      <c r="H21" s="25">
        <v>62</v>
      </c>
      <c r="I21" s="25">
        <v>1169</v>
      </c>
      <c r="J21" s="25">
        <v>117</v>
      </c>
      <c r="K21" s="25">
        <v>142</v>
      </c>
      <c r="L21" s="25">
        <v>60</v>
      </c>
      <c r="M21" s="25">
        <v>26</v>
      </c>
      <c r="N21" s="25">
        <v>1707</v>
      </c>
      <c r="O21" s="25">
        <v>43</v>
      </c>
      <c r="P21" s="25">
        <v>153</v>
      </c>
      <c r="Q21" s="25">
        <v>35</v>
      </c>
      <c r="R21" s="23" t="s">
        <v>222</v>
      </c>
      <c r="S21" s="20"/>
      <c r="T21" s="21">
        <v>1.4</v>
      </c>
    </row>
    <row r="24" spans="1:20" x14ac:dyDescent="0.25">
      <c r="B24" t="s">
        <v>223</v>
      </c>
    </row>
    <row r="26" spans="1:20" x14ac:dyDescent="0.25">
      <c r="A26" s="21" t="s">
        <v>201</v>
      </c>
      <c r="B26" s="28">
        <f>'Diagramm H'!C8-'Diagramm H'!D8</f>
        <v>25.7</v>
      </c>
    </row>
    <row r="27" spans="1:20" x14ac:dyDescent="0.25">
      <c r="A27" s="21" t="s">
        <v>203</v>
      </c>
      <c r="B27" s="28">
        <f>'Diagramm H'!C9-'Diagramm H'!D9</f>
        <v>25.3</v>
      </c>
    </row>
    <row r="28" spans="1:20" x14ac:dyDescent="0.25">
      <c r="A28" s="21" t="s">
        <v>205</v>
      </c>
      <c r="B28" s="28">
        <f>'Diagramm H'!C10-'Diagramm H'!D10</f>
        <v>27.2</v>
      </c>
    </row>
    <row r="29" spans="1:20" x14ac:dyDescent="0.25">
      <c r="A29" s="21" t="s">
        <v>207</v>
      </c>
      <c r="B29" s="28">
        <f>'Diagramm H'!C11-'Diagramm H'!D11</f>
        <v>25.3</v>
      </c>
    </row>
    <row r="30" spans="1:20" x14ac:dyDescent="0.25">
      <c r="A30" s="21" t="s">
        <v>209</v>
      </c>
      <c r="B30" s="28">
        <f>'Diagramm H'!C12-'Diagramm H'!D12</f>
        <v>25.3</v>
      </c>
    </row>
    <row r="31" spans="1:20" x14ac:dyDescent="0.25">
      <c r="A31" s="21" t="s">
        <v>211</v>
      </c>
      <c r="B31" s="28">
        <f>'Diagramm H'!C13-'Diagramm H'!D13</f>
        <v>24.9</v>
      </c>
    </row>
    <row r="32" spans="1:20" x14ac:dyDescent="0.25">
      <c r="A32" s="21" t="s">
        <v>212</v>
      </c>
      <c r="B32" s="28">
        <f>'Diagramm H'!C14-'Diagramm H'!D14</f>
        <v>23.7</v>
      </c>
    </row>
    <row r="33" spans="1:2" x14ac:dyDescent="0.25">
      <c r="A33" s="21" t="s">
        <v>213</v>
      </c>
      <c r="B33" s="28">
        <f>'Diagramm H'!C15-'Diagramm H'!D15</f>
        <v>24.299999999999997</v>
      </c>
    </row>
    <row r="34" spans="1:2" x14ac:dyDescent="0.25">
      <c r="A34" s="21" t="s">
        <v>214</v>
      </c>
      <c r="B34" s="28">
        <f>'Diagramm H'!C16-'Diagramm H'!D16</f>
        <v>24.3</v>
      </c>
    </row>
    <row r="35" spans="1:2" x14ac:dyDescent="0.25">
      <c r="A35" s="21" t="s">
        <v>216</v>
      </c>
      <c r="B35" s="28">
        <f>'Diagramm H'!C17-'Diagramm H'!D17</f>
        <v>25.1</v>
      </c>
    </row>
    <row r="36" spans="1:2" x14ac:dyDescent="0.25">
      <c r="A36" s="21" t="s">
        <v>218</v>
      </c>
      <c r="B36" s="28">
        <f>'Diagramm H'!C18-'Diagramm H'!D18</f>
        <v>25.6</v>
      </c>
    </row>
    <row r="37" spans="1:2" x14ac:dyDescent="0.25">
      <c r="A37" s="21" t="s">
        <v>220</v>
      </c>
      <c r="B37" s="28">
        <f>'Diagramm H'!C19-'Diagramm H'!D19</f>
        <v>25.5</v>
      </c>
    </row>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85348-D774-4041-AC78-09F8B56570F8}">
  <dimension ref="A1:T21"/>
  <sheetViews>
    <sheetView topLeftCell="A15" zoomScaleNormal="100" workbookViewId="0">
      <selection activeCell="R42" sqref="R42"/>
    </sheetView>
  </sheetViews>
  <sheetFormatPr baseColWidth="10" defaultColWidth="9.140625" defaultRowHeight="15" x14ac:dyDescent="0.25"/>
  <sheetData>
    <row r="1" spans="1:20" x14ac:dyDescent="0.25">
      <c r="A1" s="21"/>
      <c r="B1" s="20"/>
      <c r="C1" s="21"/>
      <c r="D1" s="21"/>
      <c r="E1" s="21"/>
      <c r="F1" s="21"/>
      <c r="G1" s="24" t="s">
        <v>163</v>
      </c>
      <c r="H1" s="21"/>
      <c r="I1" s="21"/>
      <c r="J1" s="21"/>
      <c r="K1" s="21"/>
      <c r="L1" s="21"/>
      <c r="M1" s="21"/>
      <c r="N1" s="21"/>
      <c r="O1" s="21"/>
      <c r="P1" s="21"/>
      <c r="Q1" s="21"/>
      <c r="R1" s="20"/>
      <c r="S1" s="20"/>
      <c r="T1" s="20"/>
    </row>
    <row r="2" spans="1:20" x14ac:dyDescent="0.25">
      <c r="A2" s="21"/>
      <c r="B2" s="20"/>
      <c r="C2" s="21"/>
      <c r="D2" s="21"/>
      <c r="E2" s="21"/>
      <c r="F2" s="21"/>
      <c r="G2" s="21"/>
      <c r="H2" s="21"/>
      <c r="I2" s="21"/>
      <c r="J2" s="21"/>
      <c r="K2" s="21"/>
      <c r="L2" s="21"/>
      <c r="M2" s="21"/>
      <c r="N2" s="21"/>
      <c r="O2" s="21"/>
      <c r="P2" s="21"/>
      <c r="Q2" s="21"/>
      <c r="R2" s="20"/>
      <c r="S2" s="20"/>
      <c r="T2" s="20"/>
    </row>
    <row r="3" spans="1:20" x14ac:dyDescent="0.25">
      <c r="A3" s="21" t="s">
        <v>164</v>
      </c>
      <c r="B3" s="22" t="s">
        <v>165</v>
      </c>
      <c r="C3" s="21"/>
      <c r="D3" s="21"/>
      <c r="E3" s="21"/>
      <c r="F3" s="21"/>
      <c r="G3" s="21" t="s">
        <v>166</v>
      </c>
      <c r="H3" s="21"/>
      <c r="I3" s="21" t="s">
        <v>167</v>
      </c>
      <c r="J3" s="21"/>
      <c r="K3" s="21"/>
      <c r="L3" s="21" t="s">
        <v>168</v>
      </c>
      <c r="M3" s="21"/>
      <c r="N3" s="21" t="s">
        <v>169</v>
      </c>
      <c r="O3" s="21"/>
      <c r="P3" s="21"/>
      <c r="Q3" s="21" t="s">
        <v>170</v>
      </c>
      <c r="R3" s="20"/>
      <c r="S3" s="20"/>
      <c r="T3" s="21" t="s">
        <v>171</v>
      </c>
    </row>
    <row r="4" spans="1:20" x14ac:dyDescent="0.25">
      <c r="A4" s="21"/>
      <c r="B4" s="20"/>
      <c r="C4" s="21"/>
      <c r="D4" s="21"/>
      <c r="E4" s="21"/>
      <c r="F4" s="21"/>
      <c r="G4" s="21" t="s">
        <v>172</v>
      </c>
      <c r="H4" s="21"/>
      <c r="I4" s="21"/>
      <c r="J4" s="21"/>
      <c r="K4" s="21"/>
      <c r="L4" s="21"/>
      <c r="M4" s="21"/>
      <c r="N4" s="21"/>
      <c r="O4" s="21"/>
      <c r="P4" s="21"/>
      <c r="Q4" s="21"/>
      <c r="R4" s="20"/>
      <c r="S4" s="20"/>
      <c r="T4" s="21" t="s">
        <v>173</v>
      </c>
    </row>
    <row r="5" spans="1:20" x14ac:dyDescent="0.25">
      <c r="A5" s="21" t="s">
        <v>174</v>
      </c>
      <c r="B5" s="22" t="s">
        <v>175</v>
      </c>
      <c r="C5" s="21" t="s">
        <v>176</v>
      </c>
      <c r="D5" s="21"/>
      <c r="E5" s="21" t="s">
        <v>177</v>
      </c>
      <c r="F5" s="21"/>
      <c r="G5" s="21" t="s">
        <v>178</v>
      </c>
      <c r="H5" s="21" t="s">
        <v>178</v>
      </c>
      <c r="I5" s="21" t="s">
        <v>175</v>
      </c>
      <c r="J5" s="21" t="s">
        <v>179</v>
      </c>
      <c r="K5" s="21" t="s">
        <v>180</v>
      </c>
      <c r="L5" s="21" t="s">
        <v>180</v>
      </c>
      <c r="M5" s="21" t="s">
        <v>181</v>
      </c>
      <c r="N5" s="21" t="s">
        <v>175</v>
      </c>
      <c r="O5" s="21" t="s">
        <v>182</v>
      </c>
      <c r="P5" s="21" t="s">
        <v>183</v>
      </c>
      <c r="Q5" s="21" t="s">
        <v>180</v>
      </c>
      <c r="R5" s="20"/>
      <c r="S5" s="20"/>
      <c r="T5" s="20"/>
    </row>
    <row r="6" spans="1:20" x14ac:dyDescent="0.25">
      <c r="A6" s="21"/>
      <c r="B6" s="22" t="s">
        <v>184</v>
      </c>
      <c r="C6" s="21" t="s">
        <v>185</v>
      </c>
      <c r="D6" s="21" t="s">
        <v>186</v>
      </c>
      <c r="E6" s="21" t="s">
        <v>185</v>
      </c>
      <c r="F6" s="21" t="s">
        <v>186</v>
      </c>
      <c r="G6" s="21" t="s">
        <v>187</v>
      </c>
      <c r="H6" s="21" t="s">
        <v>188</v>
      </c>
      <c r="I6" s="21" t="s">
        <v>189</v>
      </c>
      <c r="J6" s="21" t="s">
        <v>190</v>
      </c>
      <c r="K6" s="21" t="s">
        <v>191</v>
      </c>
      <c r="L6" s="21" t="s">
        <v>191</v>
      </c>
      <c r="M6" s="21" t="s">
        <v>192</v>
      </c>
      <c r="N6" s="21" t="s">
        <v>193</v>
      </c>
      <c r="O6" s="21" t="s">
        <v>194</v>
      </c>
      <c r="P6" s="21" t="s">
        <v>194</v>
      </c>
      <c r="Q6" s="21" t="s">
        <v>191</v>
      </c>
      <c r="R6" s="20"/>
      <c r="S6" s="20"/>
      <c r="T6" s="21" t="s">
        <v>195</v>
      </c>
    </row>
    <row r="7" spans="1:20" x14ac:dyDescent="0.25">
      <c r="A7" s="21"/>
      <c r="B7" s="20"/>
      <c r="C7" s="21"/>
      <c r="D7" s="21"/>
      <c r="E7" s="21"/>
      <c r="F7" s="21"/>
      <c r="G7" s="21" t="s">
        <v>196</v>
      </c>
      <c r="H7" s="21" t="s">
        <v>196</v>
      </c>
      <c r="I7" s="21" t="s">
        <v>197</v>
      </c>
      <c r="J7" s="21" t="s">
        <v>197</v>
      </c>
      <c r="K7" s="21" t="s">
        <v>198</v>
      </c>
      <c r="L7" s="21" t="s">
        <v>199</v>
      </c>
      <c r="M7" s="21" t="s">
        <v>200</v>
      </c>
      <c r="N7" s="21"/>
      <c r="O7" s="21"/>
      <c r="P7" s="21"/>
      <c r="Q7" s="21"/>
      <c r="R7" s="20"/>
      <c r="S7" s="20"/>
      <c r="T7" s="20"/>
    </row>
    <row r="8" spans="1:20" x14ac:dyDescent="0.25">
      <c r="A8" s="21" t="s">
        <v>201</v>
      </c>
      <c r="B8" s="22">
        <v>-1.3</v>
      </c>
      <c r="C8" s="22">
        <v>10.5</v>
      </c>
      <c r="D8" s="22">
        <v>-15.2</v>
      </c>
      <c r="E8" s="22">
        <v>14.4</v>
      </c>
      <c r="F8" s="22">
        <v>-29</v>
      </c>
      <c r="G8" s="25">
        <v>85</v>
      </c>
      <c r="H8" s="25">
        <v>74</v>
      </c>
      <c r="I8" s="25">
        <v>63</v>
      </c>
      <c r="J8" s="25">
        <v>61</v>
      </c>
      <c r="K8" s="25">
        <v>11</v>
      </c>
      <c r="L8" s="25">
        <v>20</v>
      </c>
      <c r="M8" s="25">
        <v>18</v>
      </c>
      <c r="N8" s="26">
        <v>68</v>
      </c>
      <c r="O8" s="25">
        <v>2</v>
      </c>
      <c r="P8" s="25">
        <v>16</v>
      </c>
      <c r="Q8" s="25">
        <v>5</v>
      </c>
      <c r="R8" s="23" t="s">
        <v>202</v>
      </c>
      <c r="S8" s="22">
        <v>2.2000000000000002</v>
      </c>
      <c r="T8" s="21">
        <v>1.5</v>
      </c>
    </row>
    <row r="9" spans="1:20" x14ac:dyDescent="0.25">
      <c r="A9" s="21" t="s">
        <v>203</v>
      </c>
      <c r="B9" s="22">
        <v>0.7</v>
      </c>
      <c r="C9" s="22">
        <v>13.3</v>
      </c>
      <c r="D9" s="22">
        <v>-12</v>
      </c>
      <c r="E9" s="22">
        <v>21.7</v>
      </c>
      <c r="F9" s="22">
        <v>-26</v>
      </c>
      <c r="G9" s="25">
        <v>85</v>
      </c>
      <c r="H9" s="25">
        <v>67</v>
      </c>
      <c r="I9" s="25">
        <v>59</v>
      </c>
      <c r="J9" s="25">
        <v>47</v>
      </c>
      <c r="K9" s="25">
        <v>10</v>
      </c>
      <c r="L9" s="25">
        <v>12</v>
      </c>
      <c r="M9" s="25">
        <v>15</v>
      </c>
      <c r="N9" s="26">
        <v>90</v>
      </c>
      <c r="O9" s="25">
        <v>4</v>
      </c>
      <c r="P9" s="25">
        <v>13</v>
      </c>
      <c r="Q9" s="25">
        <v>4</v>
      </c>
      <c r="R9" s="23" t="s">
        <v>204</v>
      </c>
      <c r="S9" s="22">
        <v>3.2</v>
      </c>
      <c r="T9" s="21">
        <v>1.6</v>
      </c>
    </row>
    <row r="10" spans="1:20" x14ac:dyDescent="0.25">
      <c r="A10" s="21" t="s">
        <v>205</v>
      </c>
      <c r="B10" s="22">
        <v>4.7</v>
      </c>
      <c r="C10" s="22">
        <v>19.7</v>
      </c>
      <c r="D10" s="22">
        <v>-7.5</v>
      </c>
      <c r="E10" s="22">
        <v>24.9</v>
      </c>
      <c r="F10" s="22">
        <v>-21.6</v>
      </c>
      <c r="G10" s="25">
        <v>83</v>
      </c>
      <c r="H10" s="25">
        <v>58</v>
      </c>
      <c r="I10" s="25">
        <v>66</v>
      </c>
      <c r="J10" s="25">
        <v>40</v>
      </c>
      <c r="K10" s="25">
        <v>11</v>
      </c>
      <c r="L10" s="25">
        <v>7</v>
      </c>
      <c r="M10" s="25">
        <v>10</v>
      </c>
      <c r="N10" s="26">
        <v>130</v>
      </c>
      <c r="O10" s="25">
        <v>3</v>
      </c>
      <c r="P10" s="25">
        <v>14</v>
      </c>
      <c r="Q10" s="25">
        <v>2</v>
      </c>
      <c r="R10" s="23" t="s">
        <v>206</v>
      </c>
      <c r="S10" s="22">
        <v>4.2</v>
      </c>
      <c r="T10" s="21">
        <v>1.5</v>
      </c>
    </row>
    <row r="11" spans="1:20" x14ac:dyDescent="0.25">
      <c r="A11" s="21" t="s">
        <v>207</v>
      </c>
      <c r="B11" s="22">
        <v>8.9</v>
      </c>
      <c r="C11" s="22">
        <v>23.3</v>
      </c>
      <c r="D11" s="22">
        <v>-2</v>
      </c>
      <c r="E11" s="22">
        <v>27.1</v>
      </c>
      <c r="F11" s="22">
        <v>-4.4000000000000004</v>
      </c>
      <c r="G11" s="25">
        <v>80</v>
      </c>
      <c r="H11" s="25">
        <v>54</v>
      </c>
      <c r="I11" s="25">
        <v>83</v>
      </c>
      <c r="J11" s="25">
        <v>35</v>
      </c>
      <c r="K11" s="25">
        <v>12</v>
      </c>
      <c r="L11" s="27">
        <v>1</v>
      </c>
      <c r="M11" s="27">
        <v>3</v>
      </c>
      <c r="N11" s="26">
        <v>153</v>
      </c>
      <c r="O11" s="25">
        <v>3</v>
      </c>
      <c r="P11" s="25">
        <v>14</v>
      </c>
      <c r="Q11" s="25">
        <v>1</v>
      </c>
      <c r="R11" s="23" t="s">
        <v>208</v>
      </c>
      <c r="S11" s="22">
        <v>5.0999999999999996</v>
      </c>
      <c r="T11" s="21">
        <v>1.3</v>
      </c>
    </row>
    <row r="12" spans="1:20" x14ac:dyDescent="0.25">
      <c r="A12" s="21" t="s">
        <v>209</v>
      </c>
      <c r="B12" s="22">
        <v>13.3</v>
      </c>
      <c r="C12" s="22">
        <v>26.8</v>
      </c>
      <c r="D12" s="22">
        <v>1.5</v>
      </c>
      <c r="E12" s="22">
        <v>32.200000000000003</v>
      </c>
      <c r="F12" s="22">
        <v>-2.1</v>
      </c>
      <c r="G12" s="25">
        <v>78</v>
      </c>
      <c r="H12" s="25">
        <v>53</v>
      </c>
      <c r="I12" s="25">
        <v>129</v>
      </c>
      <c r="J12" s="25">
        <v>63</v>
      </c>
      <c r="K12" s="25">
        <v>13</v>
      </c>
      <c r="L12" s="27" t="s">
        <v>210</v>
      </c>
      <c r="M12" s="27" t="s">
        <v>210</v>
      </c>
      <c r="N12" s="26">
        <v>189</v>
      </c>
      <c r="O12" s="25">
        <v>3</v>
      </c>
      <c r="P12" s="25">
        <v>12</v>
      </c>
      <c r="Q12" s="27">
        <v>1</v>
      </c>
      <c r="R12" s="23" t="s">
        <v>206</v>
      </c>
      <c r="S12" s="22">
        <v>6.1</v>
      </c>
      <c r="T12" s="21">
        <v>1.3</v>
      </c>
    </row>
    <row r="13" spans="1:20" x14ac:dyDescent="0.25">
      <c r="A13" s="21" t="s">
        <v>211</v>
      </c>
      <c r="B13" s="22">
        <v>16.399999999999999</v>
      </c>
      <c r="C13" s="22">
        <v>30.2</v>
      </c>
      <c r="D13" s="22">
        <v>5.3</v>
      </c>
      <c r="E13" s="22">
        <v>35.6</v>
      </c>
      <c r="F13" s="22">
        <v>-0.1</v>
      </c>
      <c r="G13" s="25">
        <v>79</v>
      </c>
      <c r="H13" s="25">
        <v>56</v>
      </c>
      <c r="I13" s="25">
        <v>154</v>
      </c>
      <c r="J13" s="25">
        <v>78</v>
      </c>
      <c r="K13" s="25">
        <v>15</v>
      </c>
      <c r="L13" s="27">
        <v>0</v>
      </c>
      <c r="M13" s="20"/>
      <c r="N13" s="26">
        <v>201</v>
      </c>
      <c r="O13" s="25">
        <v>3</v>
      </c>
      <c r="P13" s="25">
        <v>11</v>
      </c>
      <c r="Q13" s="27" t="s">
        <v>210</v>
      </c>
      <c r="R13" s="23" t="s">
        <v>202</v>
      </c>
      <c r="S13" s="22">
        <v>6.7</v>
      </c>
      <c r="T13" s="21">
        <v>1.2</v>
      </c>
    </row>
    <row r="14" spans="1:20" x14ac:dyDescent="0.25">
      <c r="A14" s="21" t="s">
        <v>212</v>
      </c>
      <c r="B14" s="22">
        <v>18.3</v>
      </c>
      <c r="C14" s="22">
        <v>31.5</v>
      </c>
      <c r="D14" s="22">
        <v>7.8</v>
      </c>
      <c r="E14" s="22">
        <v>37.700000000000003</v>
      </c>
      <c r="F14" s="22">
        <v>3.7</v>
      </c>
      <c r="G14" s="25">
        <v>80</v>
      </c>
      <c r="H14" s="25">
        <v>55</v>
      </c>
      <c r="I14" s="25">
        <v>160</v>
      </c>
      <c r="J14" s="25">
        <v>117</v>
      </c>
      <c r="K14" s="25">
        <v>15</v>
      </c>
      <c r="L14" s="27">
        <v>0</v>
      </c>
      <c r="M14" s="20"/>
      <c r="N14" s="26">
        <v>223</v>
      </c>
      <c r="O14" s="25">
        <v>5</v>
      </c>
      <c r="P14" s="25">
        <v>10</v>
      </c>
      <c r="Q14" s="27" t="s">
        <v>210</v>
      </c>
      <c r="R14" s="23" t="s">
        <v>202</v>
      </c>
      <c r="S14" s="22">
        <v>7.2</v>
      </c>
      <c r="T14" s="21">
        <v>1.2</v>
      </c>
    </row>
    <row r="15" spans="1:20" x14ac:dyDescent="0.25">
      <c r="A15" s="21" t="s">
        <v>213</v>
      </c>
      <c r="B15" s="22">
        <v>18</v>
      </c>
      <c r="C15" s="22">
        <v>31.4</v>
      </c>
      <c r="D15" s="22">
        <v>7.1</v>
      </c>
      <c r="E15" s="22">
        <v>36</v>
      </c>
      <c r="F15" s="22">
        <v>4.3</v>
      </c>
      <c r="G15" s="25">
        <v>84</v>
      </c>
      <c r="H15" s="25">
        <v>57</v>
      </c>
      <c r="I15" s="25">
        <v>153</v>
      </c>
      <c r="J15" s="25">
        <v>89</v>
      </c>
      <c r="K15" s="25">
        <v>14</v>
      </c>
      <c r="L15" s="27">
        <v>0</v>
      </c>
      <c r="M15" s="27"/>
      <c r="N15" s="26">
        <v>202</v>
      </c>
      <c r="O15" s="25">
        <v>5</v>
      </c>
      <c r="P15" s="25">
        <v>10</v>
      </c>
      <c r="Q15" s="27">
        <v>1</v>
      </c>
      <c r="R15" s="23" t="s">
        <v>208</v>
      </c>
      <c r="S15" s="22">
        <v>6.5</v>
      </c>
      <c r="T15" s="21">
        <v>1.2</v>
      </c>
    </row>
    <row r="16" spans="1:20" x14ac:dyDescent="0.25">
      <c r="A16" s="21" t="s">
        <v>214</v>
      </c>
      <c r="B16" s="22">
        <v>15</v>
      </c>
      <c r="C16" s="22">
        <v>28.1</v>
      </c>
      <c r="D16" s="22">
        <v>3.8</v>
      </c>
      <c r="E16" s="22">
        <v>32.1</v>
      </c>
      <c r="F16" s="22">
        <v>-1.6</v>
      </c>
      <c r="G16" s="25">
        <v>86</v>
      </c>
      <c r="H16" s="25">
        <v>60</v>
      </c>
      <c r="I16" s="25">
        <v>90</v>
      </c>
      <c r="J16" s="25">
        <v>51</v>
      </c>
      <c r="K16" s="25">
        <v>10</v>
      </c>
      <c r="L16" s="27">
        <v>0</v>
      </c>
      <c r="M16" s="27"/>
      <c r="N16" s="26">
        <v>173</v>
      </c>
      <c r="O16" s="25">
        <v>5</v>
      </c>
      <c r="P16" s="25">
        <v>10</v>
      </c>
      <c r="Q16" s="27">
        <v>4</v>
      </c>
      <c r="R16" s="23" t="s">
        <v>215</v>
      </c>
      <c r="S16" s="22">
        <v>5.8</v>
      </c>
      <c r="T16" s="21">
        <v>1.2</v>
      </c>
    </row>
    <row r="17" spans="1:20" x14ac:dyDescent="0.25">
      <c r="A17" s="21" t="s">
        <v>216</v>
      </c>
      <c r="B17" s="22">
        <v>10</v>
      </c>
      <c r="C17" s="22">
        <v>23.6</v>
      </c>
      <c r="D17" s="22">
        <v>-1.5</v>
      </c>
      <c r="E17" s="22">
        <v>28.2</v>
      </c>
      <c r="F17" s="22">
        <v>-5</v>
      </c>
      <c r="G17" s="25">
        <v>87</v>
      </c>
      <c r="H17" s="25">
        <v>63</v>
      </c>
      <c r="I17" s="25">
        <v>67</v>
      </c>
      <c r="J17" s="25">
        <v>65</v>
      </c>
      <c r="K17" s="25">
        <v>9</v>
      </c>
      <c r="L17" s="27" t="s">
        <v>210</v>
      </c>
      <c r="M17" s="27" t="s">
        <v>210</v>
      </c>
      <c r="N17" s="26">
        <v>139</v>
      </c>
      <c r="O17" s="25">
        <v>6</v>
      </c>
      <c r="P17" s="25">
        <v>11</v>
      </c>
      <c r="Q17" s="25">
        <v>7</v>
      </c>
      <c r="R17" s="23" t="s">
        <v>217</v>
      </c>
      <c r="S17" s="22">
        <v>4.5</v>
      </c>
      <c r="T17" s="21">
        <v>1.3</v>
      </c>
    </row>
    <row r="18" spans="1:20" x14ac:dyDescent="0.25">
      <c r="A18" s="21" t="s">
        <v>218</v>
      </c>
      <c r="B18" s="22">
        <v>4.2</v>
      </c>
      <c r="C18" s="22">
        <v>18.100000000000001</v>
      </c>
      <c r="D18" s="22">
        <v>-7.5</v>
      </c>
      <c r="E18" s="22">
        <v>23.8</v>
      </c>
      <c r="F18" s="22">
        <v>-14.7</v>
      </c>
      <c r="G18" s="25">
        <v>85</v>
      </c>
      <c r="H18" s="25">
        <v>70</v>
      </c>
      <c r="I18" s="25">
        <v>74</v>
      </c>
      <c r="J18" s="25">
        <v>63</v>
      </c>
      <c r="K18" s="25">
        <v>10</v>
      </c>
      <c r="L18" s="25">
        <v>5</v>
      </c>
      <c r="M18" s="25">
        <v>9</v>
      </c>
      <c r="N18" s="26">
        <v>77</v>
      </c>
      <c r="O18" s="25">
        <v>2</v>
      </c>
      <c r="P18" s="25">
        <v>15</v>
      </c>
      <c r="Q18" s="25">
        <v>6</v>
      </c>
      <c r="R18" s="23" t="s">
        <v>219</v>
      </c>
      <c r="S18" s="22">
        <v>2.6</v>
      </c>
      <c r="T18" s="21">
        <v>1.5</v>
      </c>
    </row>
    <row r="19" spans="1:20" x14ac:dyDescent="0.25">
      <c r="A19" s="21" t="s">
        <v>220</v>
      </c>
      <c r="B19" s="22">
        <v>-0.3</v>
      </c>
      <c r="C19" s="22">
        <v>11.5</v>
      </c>
      <c r="D19" s="22">
        <v>-14</v>
      </c>
      <c r="E19" s="22">
        <v>18.600000000000001</v>
      </c>
      <c r="F19" s="22">
        <v>-27.4</v>
      </c>
      <c r="G19" s="25">
        <v>85</v>
      </c>
      <c r="H19" s="25">
        <v>76</v>
      </c>
      <c r="I19" s="25">
        <v>71</v>
      </c>
      <c r="J19" s="25">
        <v>36</v>
      </c>
      <c r="K19" s="25">
        <v>12</v>
      </c>
      <c r="L19" s="25">
        <v>15</v>
      </c>
      <c r="M19" s="25">
        <v>17</v>
      </c>
      <c r="N19" s="25">
        <v>62</v>
      </c>
      <c r="O19" s="25">
        <v>2</v>
      </c>
      <c r="P19" s="25">
        <v>17</v>
      </c>
      <c r="Q19" s="25">
        <v>4</v>
      </c>
      <c r="R19" s="23" t="s">
        <v>221</v>
      </c>
      <c r="S19" s="22">
        <v>2</v>
      </c>
      <c r="T19" s="21">
        <v>1.4</v>
      </c>
    </row>
    <row r="20" spans="1:20" x14ac:dyDescent="0.25">
      <c r="A20" s="21"/>
      <c r="B20" s="20"/>
      <c r="C20" s="20"/>
      <c r="D20" s="20"/>
      <c r="E20" s="20"/>
      <c r="F20" s="20"/>
      <c r="G20" s="20"/>
      <c r="H20" s="20"/>
      <c r="I20" s="20"/>
      <c r="J20" s="20"/>
      <c r="K20" s="20"/>
      <c r="L20" s="20"/>
      <c r="M20" s="20"/>
      <c r="N20" s="20"/>
      <c r="O20" s="20"/>
      <c r="P20" s="20"/>
      <c r="Q20" s="20"/>
      <c r="R20" s="21"/>
      <c r="S20" s="20"/>
      <c r="T20" s="20"/>
    </row>
    <row r="21" spans="1:20" x14ac:dyDescent="0.25">
      <c r="A21" s="21" t="s">
        <v>222</v>
      </c>
      <c r="B21" s="22">
        <v>9</v>
      </c>
      <c r="C21" s="22">
        <v>33</v>
      </c>
      <c r="D21" s="22">
        <v>-19.100000000000001</v>
      </c>
      <c r="E21" s="22">
        <v>37.700000000000003</v>
      </c>
      <c r="F21" s="22">
        <v>-29</v>
      </c>
      <c r="G21" s="25">
        <v>83</v>
      </c>
      <c r="H21" s="25">
        <v>62</v>
      </c>
      <c r="I21" s="25">
        <v>1169</v>
      </c>
      <c r="J21" s="25">
        <v>117</v>
      </c>
      <c r="K21" s="25">
        <v>142</v>
      </c>
      <c r="L21" s="25">
        <v>60</v>
      </c>
      <c r="M21" s="25">
        <v>26</v>
      </c>
      <c r="N21" s="25">
        <v>1707</v>
      </c>
      <c r="O21" s="25">
        <v>43</v>
      </c>
      <c r="P21" s="25">
        <v>153</v>
      </c>
      <c r="Q21" s="25">
        <v>35</v>
      </c>
      <c r="R21" s="23" t="s">
        <v>222</v>
      </c>
      <c r="S21" s="20"/>
      <c r="T21" s="21">
        <v>1.4</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A7C18-DEEB-4314-B043-546D548CB0F3}">
  <dimension ref="A1:T40"/>
  <sheetViews>
    <sheetView topLeftCell="A15" zoomScale="120" zoomScaleNormal="120" workbookViewId="0">
      <selection activeCell="I43" sqref="I43"/>
    </sheetView>
  </sheetViews>
  <sheetFormatPr baseColWidth="10" defaultColWidth="9.140625" defaultRowHeight="15" x14ac:dyDescent="0.25"/>
  <sheetData>
    <row r="1" spans="1:20" x14ac:dyDescent="0.25">
      <c r="A1" s="21"/>
      <c r="B1" s="20"/>
      <c r="C1" s="21"/>
      <c r="D1" s="21"/>
      <c r="E1" s="21"/>
      <c r="F1" s="21"/>
      <c r="G1" s="24" t="s">
        <v>163</v>
      </c>
      <c r="H1" s="21"/>
      <c r="I1" s="21"/>
      <c r="J1" s="21"/>
      <c r="K1" s="21"/>
      <c r="L1" s="21"/>
      <c r="M1" s="21"/>
      <c r="N1" s="21"/>
      <c r="O1" s="21"/>
      <c r="P1" s="21"/>
      <c r="Q1" s="21"/>
      <c r="R1" s="20"/>
      <c r="S1" s="20"/>
      <c r="T1" s="20"/>
    </row>
    <row r="2" spans="1:20" x14ac:dyDescent="0.25">
      <c r="A2" s="21"/>
      <c r="B2" s="20"/>
      <c r="C2" s="21"/>
      <c r="D2" s="21"/>
      <c r="E2" s="21"/>
      <c r="F2" s="21"/>
      <c r="G2" s="21"/>
      <c r="H2" s="21"/>
      <c r="I2" s="21"/>
      <c r="J2" s="21"/>
      <c r="K2" s="21"/>
      <c r="L2" s="21"/>
      <c r="M2" s="21"/>
      <c r="N2" s="21"/>
      <c r="O2" s="21"/>
      <c r="P2" s="21"/>
      <c r="Q2" s="21"/>
      <c r="R2" s="20"/>
      <c r="S2" s="20"/>
      <c r="T2" s="20"/>
    </row>
    <row r="3" spans="1:20" x14ac:dyDescent="0.25">
      <c r="A3" s="21" t="s">
        <v>164</v>
      </c>
      <c r="B3" s="22" t="s">
        <v>165</v>
      </c>
      <c r="C3" s="21"/>
      <c r="D3" s="21"/>
      <c r="E3" s="21"/>
      <c r="F3" s="21"/>
      <c r="G3" s="21" t="s">
        <v>166</v>
      </c>
      <c r="H3" s="21"/>
      <c r="I3" s="21" t="s">
        <v>167</v>
      </c>
      <c r="J3" s="21"/>
      <c r="K3" s="21"/>
      <c r="L3" s="21" t="s">
        <v>168</v>
      </c>
      <c r="M3" s="21"/>
      <c r="N3" s="21" t="s">
        <v>169</v>
      </c>
      <c r="O3" s="21"/>
      <c r="P3" s="21"/>
      <c r="Q3" s="21" t="s">
        <v>170</v>
      </c>
      <c r="R3" s="20"/>
      <c r="S3" s="20"/>
      <c r="T3" s="21" t="s">
        <v>171</v>
      </c>
    </row>
    <row r="4" spans="1:20" x14ac:dyDescent="0.25">
      <c r="A4" s="21"/>
      <c r="B4" s="20"/>
      <c r="C4" s="21"/>
      <c r="D4" s="21"/>
      <c r="E4" s="21"/>
      <c r="F4" s="21"/>
      <c r="G4" s="21" t="s">
        <v>172</v>
      </c>
      <c r="H4" s="21"/>
      <c r="I4" s="21"/>
      <c r="J4" s="21"/>
      <c r="K4" s="21"/>
      <c r="L4" s="21"/>
      <c r="M4" s="21"/>
      <c r="N4" s="21"/>
      <c r="O4" s="21"/>
      <c r="P4" s="21"/>
      <c r="Q4" s="21"/>
      <c r="R4" s="20"/>
      <c r="S4" s="20"/>
      <c r="T4" s="21" t="s">
        <v>173</v>
      </c>
    </row>
    <row r="5" spans="1:20" x14ac:dyDescent="0.25">
      <c r="A5" s="21" t="s">
        <v>174</v>
      </c>
      <c r="B5" s="22" t="s">
        <v>175</v>
      </c>
      <c r="C5" s="21" t="s">
        <v>176</v>
      </c>
      <c r="D5" s="21"/>
      <c r="E5" s="21" t="s">
        <v>177</v>
      </c>
      <c r="F5" s="21"/>
      <c r="G5" s="21" t="s">
        <v>178</v>
      </c>
      <c r="H5" s="21" t="s">
        <v>178</v>
      </c>
      <c r="I5" s="21" t="s">
        <v>175</v>
      </c>
      <c r="J5" s="21" t="s">
        <v>179</v>
      </c>
      <c r="K5" s="21" t="s">
        <v>180</v>
      </c>
      <c r="L5" s="21" t="s">
        <v>180</v>
      </c>
      <c r="M5" s="21" t="s">
        <v>181</v>
      </c>
      <c r="N5" s="21" t="s">
        <v>175</v>
      </c>
      <c r="O5" s="21" t="s">
        <v>182</v>
      </c>
      <c r="P5" s="21" t="s">
        <v>183</v>
      </c>
      <c r="Q5" s="21" t="s">
        <v>180</v>
      </c>
      <c r="R5" s="20"/>
      <c r="S5" s="20"/>
      <c r="T5" s="20"/>
    </row>
    <row r="6" spans="1:20" x14ac:dyDescent="0.25">
      <c r="A6" s="21"/>
      <c r="B6" s="22" t="s">
        <v>184</v>
      </c>
      <c r="C6" s="21" t="s">
        <v>185</v>
      </c>
      <c r="D6" s="21" t="s">
        <v>186</v>
      </c>
      <c r="E6" s="21" t="s">
        <v>185</v>
      </c>
      <c r="F6" s="21" t="s">
        <v>186</v>
      </c>
      <c r="G6" s="21" t="s">
        <v>187</v>
      </c>
      <c r="H6" s="21" t="s">
        <v>188</v>
      </c>
      <c r="I6" s="21" t="s">
        <v>189</v>
      </c>
      <c r="J6" s="21" t="s">
        <v>190</v>
      </c>
      <c r="K6" s="21" t="s">
        <v>191</v>
      </c>
      <c r="L6" s="21" t="s">
        <v>191</v>
      </c>
      <c r="M6" s="21" t="s">
        <v>192</v>
      </c>
      <c r="N6" s="21" t="s">
        <v>193</v>
      </c>
      <c r="O6" s="21" t="s">
        <v>194</v>
      </c>
      <c r="P6" s="21" t="s">
        <v>194</v>
      </c>
      <c r="Q6" s="21" t="s">
        <v>191</v>
      </c>
      <c r="R6" s="20"/>
      <c r="S6" s="20"/>
      <c r="T6" s="21" t="s">
        <v>195</v>
      </c>
    </row>
    <row r="7" spans="1:20" x14ac:dyDescent="0.25">
      <c r="A7" s="21"/>
      <c r="B7" s="20"/>
      <c r="C7" s="21"/>
      <c r="D7" s="21"/>
      <c r="E7" s="21"/>
      <c r="F7" s="21"/>
      <c r="G7" s="21" t="s">
        <v>196</v>
      </c>
      <c r="H7" s="21" t="s">
        <v>196</v>
      </c>
      <c r="I7" s="21" t="s">
        <v>197</v>
      </c>
      <c r="J7" s="21" t="s">
        <v>197</v>
      </c>
      <c r="K7" s="21" t="s">
        <v>198</v>
      </c>
      <c r="L7" s="21" t="s">
        <v>199</v>
      </c>
      <c r="M7" s="21" t="s">
        <v>200</v>
      </c>
      <c r="N7" s="21"/>
      <c r="O7" s="21"/>
      <c r="P7" s="21"/>
      <c r="Q7" s="21"/>
      <c r="R7" s="20"/>
      <c r="S7" s="20"/>
      <c r="T7" s="20"/>
    </row>
    <row r="8" spans="1:20" x14ac:dyDescent="0.25">
      <c r="A8" s="21" t="s">
        <v>201</v>
      </c>
      <c r="B8" s="22">
        <v>-1.3</v>
      </c>
      <c r="C8" s="22">
        <v>10.5</v>
      </c>
      <c r="D8" s="22">
        <v>-15.2</v>
      </c>
      <c r="E8" s="22">
        <v>14.4</v>
      </c>
      <c r="F8" s="22">
        <v>-29</v>
      </c>
      <c r="G8" s="25">
        <v>85</v>
      </c>
      <c r="H8" s="25">
        <v>74</v>
      </c>
      <c r="I8" s="25">
        <v>63</v>
      </c>
      <c r="J8" s="25">
        <v>61</v>
      </c>
      <c r="K8" s="25">
        <v>11</v>
      </c>
      <c r="L8" s="25">
        <v>20</v>
      </c>
      <c r="M8" s="25">
        <v>18</v>
      </c>
      <c r="N8" s="26">
        <v>68</v>
      </c>
      <c r="O8" s="25">
        <v>2</v>
      </c>
      <c r="P8" s="25">
        <v>16</v>
      </c>
      <c r="Q8" s="25">
        <v>5</v>
      </c>
      <c r="R8" s="23" t="s">
        <v>202</v>
      </c>
      <c r="S8" s="22">
        <v>2.2000000000000002</v>
      </c>
      <c r="T8" s="21">
        <v>1.5</v>
      </c>
    </row>
    <row r="9" spans="1:20" x14ac:dyDescent="0.25">
      <c r="A9" s="21" t="s">
        <v>203</v>
      </c>
      <c r="B9" s="22">
        <v>0.7</v>
      </c>
      <c r="C9" s="22">
        <v>13.3</v>
      </c>
      <c r="D9" s="22">
        <v>-12</v>
      </c>
      <c r="E9" s="22">
        <v>21.7</v>
      </c>
      <c r="F9" s="22">
        <v>-26</v>
      </c>
      <c r="G9" s="25">
        <v>85</v>
      </c>
      <c r="H9" s="25">
        <v>67</v>
      </c>
      <c r="I9" s="25">
        <v>59</v>
      </c>
      <c r="J9" s="25">
        <v>47</v>
      </c>
      <c r="K9" s="25">
        <v>10</v>
      </c>
      <c r="L9" s="25">
        <v>12</v>
      </c>
      <c r="M9" s="25">
        <v>15</v>
      </c>
      <c r="N9" s="26">
        <v>90</v>
      </c>
      <c r="O9" s="25">
        <v>4</v>
      </c>
      <c r="P9" s="25">
        <v>13</v>
      </c>
      <c r="Q9" s="25">
        <v>4</v>
      </c>
      <c r="R9" s="23" t="s">
        <v>204</v>
      </c>
      <c r="S9" s="22">
        <v>3.2</v>
      </c>
      <c r="T9" s="21">
        <v>1.6</v>
      </c>
    </row>
    <row r="10" spans="1:20" x14ac:dyDescent="0.25">
      <c r="A10" s="21" t="s">
        <v>205</v>
      </c>
      <c r="B10" s="22">
        <v>4.7</v>
      </c>
      <c r="C10" s="22">
        <v>19.7</v>
      </c>
      <c r="D10" s="22">
        <v>-7.5</v>
      </c>
      <c r="E10" s="22">
        <v>24.9</v>
      </c>
      <c r="F10" s="22">
        <v>-21.6</v>
      </c>
      <c r="G10" s="25">
        <v>83</v>
      </c>
      <c r="H10" s="25">
        <v>58</v>
      </c>
      <c r="I10" s="25">
        <v>66</v>
      </c>
      <c r="J10" s="25">
        <v>40</v>
      </c>
      <c r="K10" s="25">
        <v>11</v>
      </c>
      <c r="L10" s="25">
        <v>7</v>
      </c>
      <c r="M10" s="25">
        <v>10</v>
      </c>
      <c r="N10" s="26">
        <v>130</v>
      </c>
      <c r="O10" s="25">
        <v>3</v>
      </c>
      <c r="P10" s="25">
        <v>14</v>
      </c>
      <c r="Q10" s="25">
        <v>2</v>
      </c>
      <c r="R10" s="23" t="s">
        <v>206</v>
      </c>
      <c r="S10" s="22">
        <v>4.2</v>
      </c>
      <c r="T10" s="21">
        <v>1.5</v>
      </c>
    </row>
    <row r="11" spans="1:20" x14ac:dyDescent="0.25">
      <c r="A11" s="21" t="s">
        <v>207</v>
      </c>
      <c r="B11" s="22">
        <v>8.9</v>
      </c>
      <c r="C11" s="22">
        <v>23.3</v>
      </c>
      <c r="D11" s="22">
        <v>-2</v>
      </c>
      <c r="E11" s="22">
        <v>27.1</v>
      </c>
      <c r="F11" s="22">
        <v>-4.4000000000000004</v>
      </c>
      <c r="G11" s="25">
        <v>80</v>
      </c>
      <c r="H11" s="25">
        <v>54</v>
      </c>
      <c r="I11" s="25">
        <v>83</v>
      </c>
      <c r="J11" s="25">
        <v>35</v>
      </c>
      <c r="K11" s="25">
        <v>12</v>
      </c>
      <c r="L11" s="27">
        <v>1</v>
      </c>
      <c r="M11" s="27">
        <v>3</v>
      </c>
      <c r="N11" s="26">
        <v>153</v>
      </c>
      <c r="O11" s="25">
        <v>3</v>
      </c>
      <c r="P11" s="25">
        <v>14</v>
      </c>
      <c r="Q11" s="25">
        <v>1</v>
      </c>
      <c r="R11" s="23" t="s">
        <v>208</v>
      </c>
      <c r="S11" s="22">
        <v>5.0999999999999996</v>
      </c>
      <c r="T11" s="21">
        <v>1.3</v>
      </c>
    </row>
    <row r="12" spans="1:20" x14ac:dyDescent="0.25">
      <c r="A12" s="21" t="s">
        <v>209</v>
      </c>
      <c r="B12" s="22">
        <v>13.3</v>
      </c>
      <c r="C12" s="22">
        <v>26.8</v>
      </c>
      <c r="D12" s="22">
        <v>1.5</v>
      </c>
      <c r="E12" s="22">
        <v>32.200000000000003</v>
      </c>
      <c r="F12" s="22">
        <v>-2.1</v>
      </c>
      <c r="G12" s="25">
        <v>78</v>
      </c>
      <c r="H12" s="25">
        <v>53</v>
      </c>
      <c r="I12" s="25">
        <v>129</v>
      </c>
      <c r="J12" s="25">
        <v>63</v>
      </c>
      <c r="K12" s="25">
        <v>13</v>
      </c>
      <c r="L12" s="27" t="s">
        <v>210</v>
      </c>
      <c r="M12" s="27" t="s">
        <v>210</v>
      </c>
      <c r="N12" s="26">
        <v>189</v>
      </c>
      <c r="O12" s="25">
        <v>3</v>
      </c>
      <c r="P12" s="25">
        <v>12</v>
      </c>
      <c r="Q12" s="27">
        <v>1</v>
      </c>
      <c r="R12" s="23" t="s">
        <v>206</v>
      </c>
      <c r="S12" s="22">
        <v>6.1</v>
      </c>
      <c r="T12" s="21">
        <v>1.3</v>
      </c>
    </row>
    <row r="13" spans="1:20" x14ac:dyDescent="0.25">
      <c r="A13" s="21" t="s">
        <v>211</v>
      </c>
      <c r="B13" s="22">
        <v>16.399999999999999</v>
      </c>
      <c r="C13" s="22">
        <v>30.2</v>
      </c>
      <c r="D13" s="22">
        <v>5.3</v>
      </c>
      <c r="E13" s="22">
        <v>35.6</v>
      </c>
      <c r="F13" s="22">
        <v>-0.1</v>
      </c>
      <c r="G13" s="25">
        <v>79</v>
      </c>
      <c r="H13" s="25">
        <v>56</v>
      </c>
      <c r="I13" s="25">
        <v>154</v>
      </c>
      <c r="J13" s="25">
        <v>78</v>
      </c>
      <c r="K13" s="25">
        <v>15</v>
      </c>
      <c r="L13" s="27">
        <v>0</v>
      </c>
      <c r="M13" s="20"/>
      <c r="N13" s="26">
        <v>201</v>
      </c>
      <c r="O13" s="25">
        <v>3</v>
      </c>
      <c r="P13" s="25">
        <v>11</v>
      </c>
      <c r="Q13" s="27" t="s">
        <v>210</v>
      </c>
      <c r="R13" s="23" t="s">
        <v>202</v>
      </c>
      <c r="S13" s="22">
        <v>6.7</v>
      </c>
      <c r="T13" s="21">
        <v>1.2</v>
      </c>
    </row>
    <row r="14" spans="1:20" x14ac:dyDescent="0.25">
      <c r="A14" s="21" t="s">
        <v>212</v>
      </c>
      <c r="B14" s="22">
        <v>18.3</v>
      </c>
      <c r="C14" s="22">
        <v>31.5</v>
      </c>
      <c r="D14" s="22">
        <v>7.8</v>
      </c>
      <c r="E14" s="22">
        <v>37.700000000000003</v>
      </c>
      <c r="F14" s="22">
        <v>3.7</v>
      </c>
      <c r="G14" s="25">
        <v>80</v>
      </c>
      <c r="H14" s="25">
        <v>55</v>
      </c>
      <c r="I14" s="25">
        <v>160</v>
      </c>
      <c r="J14" s="25">
        <v>117</v>
      </c>
      <c r="K14" s="25">
        <v>15</v>
      </c>
      <c r="L14" s="27">
        <v>0</v>
      </c>
      <c r="M14" s="20"/>
      <c r="N14" s="26">
        <v>223</v>
      </c>
      <c r="O14" s="25">
        <v>5</v>
      </c>
      <c r="P14" s="25">
        <v>10</v>
      </c>
      <c r="Q14" s="27" t="s">
        <v>210</v>
      </c>
      <c r="R14" s="23" t="s">
        <v>202</v>
      </c>
      <c r="S14" s="22">
        <v>7.2</v>
      </c>
      <c r="T14" s="21">
        <v>1.2</v>
      </c>
    </row>
    <row r="15" spans="1:20" x14ac:dyDescent="0.25">
      <c r="A15" s="21" t="s">
        <v>213</v>
      </c>
      <c r="B15" s="22">
        <v>18</v>
      </c>
      <c r="C15" s="22">
        <v>31.4</v>
      </c>
      <c r="D15" s="22">
        <v>7.1</v>
      </c>
      <c r="E15" s="22">
        <v>36</v>
      </c>
      <c r="F15" s="22">
        <v>4.3</v>
      </c>
      <c r="G15" s="25">
        <v>84</v>
      </c>
      <c r="H15" s="25">
        <v>57</v>
      </c>
      <c r="I15" s="25">
        <v>153</v>
      </c>
      <c r="J15" s="25">
        <v>89</v>
      </c>
      <c r="K15" s="25">
        <v>14</v>
      </c>
      <c r="L15" s="27">
        <v>0</v>
      </c>
      <c r="M15" s="27"/>
      <c r="N15" s="26">
        <v>202</v>
      </c>
      <c r="O15" s="25">
        <v>5</v>
      </c>
      <c r="P15" s="25">
        <v>10</v>
      </c>
      <c r="Q15" s="27">
        <v>1</v>
      </c>
      <c r="R15" s="23" t="s">
        <v>208</v>
      </c>
      <c r="S15" s="22">
        <v>6.5</v>
      </c>
      <c r="T15" s="21">
        <v>1.2</v>
      </c>
    </row>
    <row r="16" spans="1:20" x14ac:dyDescent="0.25">
      <c r="A16" s="21" t="s">
        <v>214</v>
      </c>
      <c r="B16" s="22">
        <v>15</v>
      </c>
      <c r="C16" s="22">
        <v>28.1</v>
      </c>
      <c r="D16" s="22">
        <v>3.8</v>
      </c>
      <c r="E16" s="22">
        <v>32.1</v>
      </c>
      <c r="F16" s="22">
        <v>-1.6</v>
      </c>
      <c r="G16" s="25">
        <v>86</v>
      </c>
      <c r="H16" s="25">
        <v>60</v>
      </c>
      <c r="I16" s="25">
        <v>90</v>
      </c>
      <c r="J16" s="25">
        <v>51</v>
      </c>
      <c r="K16" s="25">
        <v>10</v>
      </c>
      <c r="L16" s="27">
        <v>0</v>
      </c>
      <c r="M16" s="27"/>
      <c r="N16" s="26">
        <v>173</v>
      </c>
      <c r="O16" s="25">
        <v>5</v>
      </c>
      <c r="P16" s="25">
        <v>10</v>
      </c>
      <c r="Q16" s="27">
        <v>4</v>
      </c>
      <c r="R16" s="23" t="s">
        <v>215</v>
      </c>
      <c r="S16" s="22">
        <v>5.8</v>
      </c>
      <c r="T16" s="21">
        <v>1.2</v>
      </c>
    </row>
    <row r="17" spans="1:20" x14ac:dyDescent="0.25">
      <c r="A17" s="21" t="s">
        <v>216</v>
      </c>
      <c r="B17" s="22">
        <v>10</v>
      </c>
      <c r="C17" s="22">
        <v>23.6</v>
      </c>
      <c r="D17" s="22">
        <v>-1.5</v>
      </c>
      <c r="E17" s="22">
        <v>28.2</v>
      </c>
      <c r="F17" s="22">
        <v>-5</v>
      </c>
      <c r="G17" s="25">
        <v>87</v>
      </c>
      <c r="H17" s="25">
        <v>63</v>
      </c>
      <c r="I17" s="25">
        <v>67</v>
      </c>
      <c r="J17" s="25">
        <v>65</v>
      </c>
      <c r="K17" s="25">
        <v>9</v>
      </c>
      <c r="L17" s="27" t="s">
        <v>210</v>
      </c>
      <c r="M17" s="27" t="s">
        <v>210</v>
      </c>
      <c r="N17" s="26">
        <v>139</v>
      </c>
      <c r="O17" s="25">
        <v>6</v>
      </c>
      <c r="P17" s="25">
        <v>11</v>
      </c>
      <c r="Q17" s="25">
        <v>7</v>
      </c>
      <c r="R17" s="23" t="s">
        <v>217</v>
      </c>
      <c r="S17" s="22">
        <v>4.5</v>
      </c>
      <c r="T17" s="21">
        <v>1.3</v>
      </c>
    </row>
    <row r="18" spans="1:20" x14ac:dyDescent="0.25">
      <c r="A18" s="21" t="s">
        <v>218</v>
      </c>
      <c r="B18" s="22">
        <v>4.2</v>
      </c>
      <c r="C18" s="22">
        <v>18.100000000000001</v>
      </c>
      <c r="D18" s="22">
        <v>-7.5</v>
      </c>
      <c r="E18" s="22">
        <v>23.8</v>
      </c>
      <c r="F18" s="22">
        <v>-14.7</v>
      </c>
      <c r="G18" s="25">
        <v>85</v>
      </c>
      <c r="H18" s="25">
        <v>70</v>
      </c>
      <c r="I18" s="25">
        <v>74</v>
      </c>
      <c r="J18" s="25">
        <v>63</v>
      </c>
      <c r="K18" s="25">
        <v>10</v>
      </c>
      <c r="L18" s="25">
        <v>5</v>
      </c>
      <c r="M18" s="25">
        <v>9</v>
      </c>
      <c r="N18" s="26">
        <v>77</v>
      </c>
      <c r="O18" s="25">
        <v>2</v>
      </c>
      <c r="P18" s="25">
        <v>15</v>
      </c>
      <c r="Q18" s="25">
        <v>6</v>
      </c>
      <c r="R18" s="23" t="s">
        <v>219</v>
      </c>
      <c r="S18" s="22">
        <v>2.6</v>
      </c>
      <c r="T18" s="21">
        <v>1.5</v>
      </c>
    </row>
    <row r="19" spans="1:20" x14ac:dyDescent="0.25">
      <c r="A19" s="21" t="s">
        <v>220</v>
      </c>
      <c r="B19" s="22">
        <v>-0.3</v>
      </c>
      <c r="C19" s="22">
        <v>11.5</v>
      </c>
      <c r="D19" s="22">
        <v>-14</v>
      </c>
      <c r="E19" s="22">
        <v>18.600000000000001</v>
      </c>
      <c r="F19" s="22">
        <v>-27.4</v>
      </c>
      <c r="G19" s="25">
        <v>85</v>
      </c>
      <c r="H19" s="25">
        <v>76</v>
      </c>
      <c r="I19" s="25">
        <v>71</v>
      </c>
      <c r="J19" s="25">
        <v>36</v>
      </c>
      <c r="K19" s="25">
        <v>12</v>
      </c>
      <c r="L19" s="25">
        <v>15</v>
      </c>
      <c r="M19" s="25">
        <v>17</v>
      </c>
      <c r="N19" s="25">
        <v>62</v>
      </c>
      <c r="O19" s="25">
        <v>2</v>
      </c>
      <c r="P19" s="25">
        <v>17</v>
      </c>
      <c r="Q19" s="25">
        <v>4</v>
      </c>
      <c r="R19" s="23" t="s">
        <v>221</v>
      </c>
      <c r="S19" s="22">
        <v>2</v>
      </c>
      <c r="T19" s="21">
        <v>1.4</v>
      </c>
    </row>
    <row r="20" spans="1:20" x14ac:dyDescent="0.25">
      <c r="A20" s="21"/>
      <c r="B20" s="20"/>
      <c r="C20" s="20"/>
      <c r="D20" s="20"/>
      <c r="E20" s="20"/>
      <c r="F20" s="20"/>
      <c r="G20" s="20"/>
      <c r="H20" s="20"/>
      <c r="I20" s="20"/>
      <c r="J20" s="20"/>
      <c r="K20" s="20"/>
      <c r="L20" s="20"/>
      <c r="M20" s="20"/>
      <c r="N20" s="20"/>
      <c r="O20" s="20"/>
      <c r="P20" s="20"/>
      <c r="Q20" s="20"/>
      <c r="R20" s="21"/>
      <c r="S20" s="20"/>
      <c r="T20" s="20"/>
    </row>
    <row r="21" spans="1:20" x14ac:dyDescent="0.25">
      <c r="A21" s="21" t="s">
        <v>222</v>
      </c>
      <c r="B21" s="22">
        <v>9</v>
      </c>
      <c r="C21" s="22">
        <v>33</v>
      </c>
      <c r="D21" s="22">
        <v>-19.100000000000001</v>
      </c>
      <c r="E21" s="22">
        <v>37.700000000000003</v>
      </c>
      <c r="F21" s="22">
        <v>-29</v>
      </c>
      <c r="G21" s="25">
        <v>83</v>
      </c>
      <c r="H21" s="25">
        <v>62</v>
      </c>
      <c r="I21" s="25">
        <v>1169</v>
      </c>
      <c r="J21" s="25">
        <v>117</v>
      </c>
      <c r="K21" s="25">
        <v>142</v>
      </c>
      <c r="L21" s="25">
        <v>60</v>
      </c>
      <c r="M21" s="25">
        <v>26</v>
      </c>
      <c r="N21" s="25">
        <v>1707</v>
      </c>
      <c r="O21" s="25">
        <v>43</v>
      </c>
      <c r="P21" s="25">
        <v>153</v>
      </c>
      <c r="Q21" s="25">
        <v>35</v>
      </c>
      <c r="R21" s="23" t="s">
        <v>222</v>
      </c>
      <c r="S21" s="20"/>
      <c r="T21" s="21">
        <v>1.4</v>
      </c>
    </row>
    <row r="24" spans="1:20" x14ac:dyDescent="0.25">
      <c r="B24" s="21" t="s">
        <v>182</v>
      </c>
      <c r="C24" t="s">
        <v>224</v>
      </c>
      <c r="D24" s="21" t="s">
        <v>183</v>
      </c>
      <c r="E24" t="s">
        <v>231</v>
      </c>
    </row>
    <row r="25" spans="1:20" x14ac:dyDescent="0.25">
      <c r="B25" s="21" t="s">
        <v>194</v>
      </c>
      <c r="D25" s="21" t="s">
        <v>194</v>
      </c>
    </row>
    <row r="26" spans="1:20" x14ac:dyDescent="0.25">
      <c r="B26" s="21"/>
      <c r="D26" s="21"/>
    </row>
    <row r="27" spans="1:20" x14ac:dyDescent="0.25">
      <c r="A27" s="21" t="s">
        <v>201</v>
      </c>
      <c r="B27" s="25">
        <v>2</v>
      </c>
      <c r="C27" s="29">
        <f>31-(D27+B27)</f>
        <v>13</v>
      </c>
      <c r="D27" s="25">
        <v>16</v>
      </c>
      <c r="E27" s="29">
        <f>B27+C27+D27</f>
        <v>31</v>
      </c>
      <c r="F27" s="29"/>
    </row>
    <row r="28" spans="1:20" x14ac:dyDescent="0.25">
      <c r="A28" s="21" t="s">
        <v>203</v>
      </c>
      <c r="B28" s="25">
        <v>4</v>
      </c>
      <c r="C28" s="29">
        <f>28-(D28+B28)</f>
        <v>11</v>
      </c>
      <c r="D28" s="25">
        <v>13</v>
      </c>
      <c r="E28" s="29">
        <f t="shared" ref="E28:E38" si="0">B28+C28+D28</f>
        <v>28</v>
      </c>
      <c r="F28" s="29"/>
    </row>
    <row r="29" spans="1:20" x14ac:dyDescent="0.25">
      <c r="A29" s="21" t="s">
        <v>205</v>
      </c>
      <c r="B29" s="25">
        <v>3</v>
      </c>
      <c r="C29" s="29">
        <f>31-(D29+B29)</f>
        <v>14</v>
      </c>
      <c r="D29" s="25">
        <v>14</v>
      </c>
      <c r="E29" s="29">
        <f t="shared" si="0"/>
        <v>31</v>
      </c>
      <c r="F29" s="29"/>
    </row>
    <row r="30" spans="1:20" x14ac:dyDescent="0.25">
      <c r="A30" s="21" t="s">
        <v>207</v>
      </c>
      <c r="B30" s="25">
        <v>3</v>
      </c>
      <c r="C30" s="29">
        <f>30-(D30+B30)</f>
        <v>13</v>
      </c>
      <c r="D30" s="25">
        <v>14</v>
      </c>
      <c r="E30" s="29">
        <f t="shared" si="0"/>
        <v>30</v>
      </c>
      <c r="F30" s="29"/>
    </row>
    <row r="31" spans="1:20" x14ac:dyDescent="0.25">
      <c r="A31" s="21" t="s">
        <v>209</v>
      </c>
      <c r="B31" s="25">
        <v>3</v>
      </c>
      <c r="C31" s="29">
        <f>31-(D31+B31)</f>
        <v>16</v>
      </c>
      <c r="D31" s="25">
        <v>12</v>
      </c>
      <c r="E31" s="29">
        <f t="shared" si="0"/>
        <v>31</v>
      </c>
      <c r="F31" s="29"/>
    </row>
    <row r="32" spans="1:20" x14ac:dyDescent="0.25">
      <c r="A32" s="21" t="s">
        <v>211</v>
      </c>
      <c r="B32" s="25">
        <v>3</v>
      </c>
      <c r="C32" s="29">
        <f>30-(D32+B32)</f>
        <v>16</v>
      </c>
      <c r="D32" s="25">
        <v>11</v>
      </c>
      <c r="E32" s="29">
        <f t="shared" si="0"/>
        <v>30</v>
      </c>
      <c r="F32" s="29"/>
    </row>
    <row r="33" spans="1:6" x14ac:dyDescent="0.25">
      <c r="A33" s="21" t="s">
        <v>212</v>
      </c>
      <c r="B33" s="25">
        <v>5</v>
      </c>
      <c r="C33" s="29">
        <f>31-(D33+B33)</f>
        <v>16</v>
      </c>
      <c r="D33" s="25">
        <v>10</v>
      </c>
      <c r="E33" s="29">
        <f t="shared" si="0"/>
        <v>31</v>
      </c>
      <c r="F33" s="29"/>
    </row>
    <row r="34" spans="1:6" x14ac:dyDescent="0.25">
      <c r="A34" s="21" t="s">
        <v>213</v>
      </c>
      <c r="B34" s="25">
        <v>5</v>
      </c>
      <c r="C34" s="29">
        <f>31-(D34+B34)</f>
        <v>16</v>
      </c>
      <c r="D34" s="25">
        <v>10</v>
      </c>
      <c r="E34" s="29">
        <f t="shared" si="0"/>
        <v>31</v>
      </c>
      <c r="F34" s="29"/>
    </row>
    <row r="35" spans="1:6" x14ac:dyDescent="0.25">
      <c r="A35" s="21" t="s">
        <v>214</v>
      </c>
      <c r="B35" s="25">
        <v>5</v>
      </c>
      <c r="C35" s="29">
        <f>30-(D35+B35)</f>
        <v>15</v>
      </c>
      <c r="D35" s="25">
        <v>10</v>
      </c>
      <c r="E35" s="29">
        <f t="shared" si="0"/>
        <v>30</v>
      </c>
      <c r="F35" s="29"/>
    </row>
    <row r="36" spans="1:6" x14ac:dyDescent="0.25">
      <c r="A36" s="21" t="s">
        <v>216</v>
      </c>
      <c r="B36" s="25">
        <v>6</v>
      </c>
      <c r="C36" s="29">
        <f>31-(D36+B36)</f>
        <v>14</v>
      </c>
      <c r="D36" s="25">
        <v>11</v>
      </c>
      <c r="E36" s="29">
        <f t="shared" si="0"/>
        <v>31</v>
      </c>
      <c r="F36" s="29"/>
    </row>
    <row r="37" spans="1:6" x14ac:dyDescent="0.25">
      <c r="A37" s="21" t="s">
        <v>218</v>
      </c>
      <c r="B37" s="25">
        <v>2</v>
      </c>
      <c r="C37" s="29">
        <f>30-(D37+B37)</f>
        <v>13</v>
      </c>
      <c r="D37" s="25">
        <v>15</v>
      </c>
      <c r="E37" s="29">
        <f t="shared" si="0"/>
        <v>30</v>
      </c>
      <c r="F37" s="29"/>
    </row>
    <row r="38" spans="1:6" x14ac:dyDescent="0.25">
      <c r="A38" s="21" t="s">
        <v>220</v>
      </c>
      <c r="B38" s="25">
        <v>2</v>
      </c>
      <c r="C38" s="29">
        <f>31-(D38+B38)</f>
        <v>12</v>
      </c>
      <c r="D38" s="25">
        <v>17</v>
      </c>
      <c r="E38" s="29">
        <f t="shared" si="0"/>
        <v>31</v>
      </c>
      <c r="F38" s="29"/>
    </row>
    <row r="39" spans="1:6" x14ac:dyDescent="0.25">
      <c r="B39" s="20"/>
      <c r="D39" s="20"/>
    </row>
    <row r="40" spans="1:6" x14ac:dyDescent="0.25">
      <c r="B40" s="25">
        <v>43</v>
      </c>
      <c r="D40" s="25">
        <v>153</v>
      </c>
      <c r="E40" s="29">
        <f ca="1">SUM(B40:F40)</f>
        <v>365</v>
      </c>
      <c r="F40" s="29"/>
    </row>
  </sheetData>
  <pageMargins left="0.7" right="0.7" top="0.75" bottom="0.75" header="0.3" footer="0.3"/>
  <ignoredErrors>
    <ignoredError sqref="C28 C30" formula="1"/>
  </ignoredErrors>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dcf10550-486e-4cd6-930d-bb4b5887b51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BBBD25522C052440995CA58DE9F0C503" ma:contentTypeVersion="15" ma:contentTypeDescription="Ein neues Dokument erstellen." ma:contentTypeScope="" ma:versionID="9282b861554cdc92177bea0efa80a56e">
  <xsd:schema xmlns:xsd="http://www.w3.org/2001/XMLSchema" xmlns:xs="http://www.w3.org/2001/XMLSchema" xmlns:p="http://schemas.microsoft.com/office/2006/metadata/properties" xmlns:ns3="dcf10550-486e-4cd6-930d-bb4b5887b512" xmlns:ns4="c257fad6-e06a-4ca5-b3b0-692ca5f637bf" targetNamespace="http://schemas.microsoft.com/office/2006/metadata/properties" ma:root="true" ma:fieldsID="38ace5efd5c499779d8b905d159650ea" ns3:_="" ns4:_="">
    <xsd:import namespace="dcf10550-486e-4cd6-930d-bb4b5887b512"/>
    <xsd:import namespace="c257fad6-e06a-4ca5-b3b0-692ca5f637bf"/>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GenerationTime" minOccurs="0"/>
                <xsd:element ref="ns3:MediaServiceEventHashCode" minOccurs="0"/>
                <xsd:element ref="ns3:MediaLengthInSeconds" minOccurs="0"/>
                <xsd:element ref="ns3:MediaServiceSystemTags" minOccurs="0"/>
                <xsd:element ref="ns3:MediaServiceOCR" minOccurs="0"/>
                <xsd:element ref="ns3:_activity" minOccurs="0"/>
                <xsd:element ref="ns4:SharedWithUsers" minOccurs="0"/>
                <xsd:element ref="ns4:SharedWithDetails" minOccurs="0"/>
                <xsd:element ref="ns4:SharingHintHash" minOccurs="0"/>
                <xsd:element ref="ns3:MediaServiceDateTaken"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f10550-486e-4cd6-930d-bb4b5887b5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SystemTags" ma:index="14" nillable="true" ma:displayName="MediaServiceSystemTags" ma:hidden="true" ma:internalName="MediaServiceSystemTags" ma:readOnly="true">
      <xsd:simpleType>
        <xsd:restriction base="dms:Note"/>
      </xsd:simpleType>
    </xsd:element>
    <xsd:element name="MediaServiceOCR" ma:index="15" nillable="true" ma:displayName="Extracted Text" ma:internalName="MediaServiceOCR" ma:readOnly="true">
      <xsd:simpleType>
        <xsd:restriction base="dms:Note">
          <xsd:maxLength value="255"/>
        </xsd:restriction>
      </xsd:simpleType>
    </xsd:element>
    <xsd:element name="_activity" ma:index="16" nillable="true" ma:displayName="_activity" ma:hidden="true" ma:internalName="_activity">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257fad6-e06a-4ca5-b3b0-692ca5f637bf" elementFormDefault="qualified">
    <xsd:import namespace="http://schemas.microsoft.com/office/2006/documentManagement/types"/>
    <xsd:import namespace="http://schemas.microsoft.com/office/infopath/2007/PartnerControls"/>
    <xsd:element name="SharedWithUsers" ma:index="17"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Freigegeben für - Details" ma:internalName="SharedWithDetails" ma:readOnly="true">
      <xsd:simpleType>
        <xsd:restriction base="dms:Note">
          <xsd:maxLength value="255"/>
        </xsd:restriction>
      </xsd:simpleType>
    </xsd:element>
    <xsd:element name="SharingHintHash" ma:index="19" nillable="true" ma:displayName="Freigabehinweis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57DB51C-6CAF-42ED-AA0D-F162FE710B05}">
  <ds:schemaRefs>
    <ds:schemaRef ds:uri="http://schemas.microsoft.com/sharepoint/v3/contenttype/forms"/>
  </ds:schemaRefs>
</ds:datastoreItem>
</file>

<file path=customXml/itemProps2.xml><?xml version="1.0" encoding="utf-8"?>
<ds:datastoreItem xmlns:ds="http://schemas.openxmlformats.org/officeDocument/2006/customXml" ds:itemID="{F571642E-AA47-4717-9D6E-B47C14BB628F}">
  <ds:schemaRefs>
    <ds:schemaRef ds:uri="http://schemas.microsoft.com/office/2006/metadata/properties"/>
    <ds:schemaRef ds:uri="http://schemas.microsoft.com/office/infopath/2007/PartnerControls"/>
    <ds:schemaRef ds:uri="dcf10550-486e-4cd6-930d-bb4b5887b512"/>
  </ds:schemaRefs>
</ds:datastoreItem>
</file>

<file path=customXml/itemProps3.xml><?xml version="1.0" encoding="utf-8"?>
<ds:datastoreItem xmlns:ds="http://schemas.openxmlformats.org/officeDocument/2006/customXml" ds:itemID="{43DAEC03-50B8-4C58-9FEF-2264D9AC94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f10550-486e-4cd6-930d-bb4b5887b512"/>
    <ds:schemaRef ds:uri="c257fad6-e06a-4ca5-b3b0-692ca5f637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10</vt:i4>
      </vt:variant>
    </vt:vector>
  </HeadingPairs>
  <TitlesOfParts>
    <vt:vector size="10" baseType="lpstr">
      <vt:lpstr>Diagramm A</vt:lpstr>
      <vt:lpstr>Diagramm B</vt:lpstr>
      <vt:lpstr>Diagramm C</vt:lpstr>
      <vt:lpstr>Diagramm D</vt:lpstr>
      <vt:lpstr>Diagramm E</vt:lpstr>
      <vt:lpstr>Diagramm F</vt:lpstr>
      <vt:lpstr>Diagramm G</vt:lpstr>
      <vt:lpstr>Diagramm H</vt:lpstr>
      <vt:lpstr>Diagramm I</vt:lpstr>
      <vt:lpstr>Diagramm J</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Wesenauer Jana Selina</dc:creator>
  <cp:keywords/>
  <dc:description/>
  <cp:lastModifiedBy>Wesenauer Jana Selina</cp:lastModifiedBy>
  <cp:revision/>
  <dcterms:created xsi:type="dcterms:W3CDTF">2024-11-03T16:38:45Z</dcterms:created>
  <dcterms:modified xsi:type="dcterms:W3CDTF">2025-02-06T18:24:51Z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0x010100BBBD25522C052440995CA58DE9F0C503</vt:lpwstr>
  </property>
</Properties>
</file>