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taudinger\DATEN\Uni\GW\WS19\Geomedien\Arbeitsaufträge\"/>
    </mc:Choice>
  </mc:AlternateContent>
  <xr:revisionPtr revIDLastSave="0" documentId="13_ncr:1_{66B08D9F-3DB3-4747-B587-3D2A292E4E65}" xr6:coauthVersionLast="45" xr6:coauthVersionMax="45" xr10:uidLastSave="{00000000-0000-0000-0000-000000000000}"/>
  <bookViews>
    <workbookView xWindow="-108" yWindow="-108" windowWidth="23256" windowHeight="12576" xr2:uid="{E621C7CD-13DA-4A91-ABBC-AAC5DAB210E2}"/>
  </bookViews>
  <sheets>
    <sheet name="A - Bevölkerungsentwicklung" sheetId="1" r:id="rId1"/>
    <sheet name="B - Bevölkerung Steyr bis 2019" sheetId="2" r:id="rId2"/>
    <sheet name="C - Bevölkerung nach Bezirken" sheetId="3" r:id="rId3"/>
    <sheet name="D - Bevölkerung Linz-Wels-Steyr" sheetId="4" r:id="rId4"/>
    <sheet name="E - rel. Bevölkerungentwicklung" sheetId="5" r:id="rId5"/>
    <sheet name="F - Bevölkerungsdichte" sheetId="6" r:id="rId6"/>
    <sheet name="G - Lufttemperatur Steyr" sheetId="8" r:id="rId7"/>
    <sheet name="H - Klimadiagramm Steyr" sheetId="10" r:id="rId8"/>
    <sheet name="I - Witterung Steyr" sheetId="12" r:id="rId9"/>
    <sheet name="J - Netzwerk Lernziele" sheetId="13" r:id="rId10"/>
  </sheets>
  <definedNames>
    <definedName name="_xlchart.v1.0" hidden="1">'G - Lufttemperatur Steyr'!$A$9:$B$21</definedName>
    <definedName name="_xlchart.v1.1" hidden="1">'G - Lufttemperatur Steyr'!$C$7:$C$8</definedName>
    <definedName name="_xlchart.v1.2" hidden="1">'G - Lufttemperatur Steyr'!$C$9:$C$21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  <c r="F18" i="5" l="1"/>
  <c r="F17" i="5"/>
  <c r="F15" i="5"/>
  <c r="F14" i="5"/>
  <c r="F13" i="5"/>
  <c r="F12" i="5"/>
  <c r="F11" i="5"/>
  <c r="F9" i="5"/>
  <c r="F8" i="5"/>
  <c r="F10" i="5"/>
  <c r="F16" i="5"/>
  <c r="F7" i="5"/>
  <c r="F6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F3" i="5"/>
  <c r="F4" i="5"/>
  <c r="E3" i="5"/>
  <c r="E4" i="5"/>
  <c r="D9" i="5"/>
  <c r="D8" i="5"/>
  <c r="D7" i="5"/>
  <c r="D6" i="5"/>
  <c r="B20" i="6" l="1"/>
  <c r="A6" i="5"/>
  <c r="A7" i="5"/>
  <c r="A8" i="5"/>
  <c r="A9" i="5"/>
  <c r="B20" i="3" l="1"/>
</calcChain>
</file>

<file path=xl/sharedStrings.xml><?xml version="1.0" encoding="utf-8"?>
<sst xmlns="http://schemas.openxmlformats.org/spreadsheetml/2006/main" count="133" uniqueCount="80">
  <si>
    <t>Steyr (Stadt)</t>
  </si>
  <si>
    <t>Vergleichszahlen der Volkszählungen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</si>
  <si>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</si>
  <si>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</si>
  <si>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</si>
  <si>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</si>
  <si>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</si>
  <si>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</si>
  <si>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</si>
  <si>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</si>
  <si>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</si>
  <si>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</si>
  <si>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</si>
  <si>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</si>
  <si>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</si>
  <si>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Steyr</t>
  </si>
  <si>
    <t>Jahr</t>
  </si>
  <si>
    <t>Bevölkerung</t>
  </si>
  <si>
    <t>Linz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</si>
  <si>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</si>
  <si>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</si>
  <si>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</si>
  <si>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</si>
  <si>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</si>
  <si>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</si>
  <si>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</si>
  <si>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</si>
  <si>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</si>
  <si>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</si>
  <si>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</si>
  <si>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</si>
  <si>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</si>
  <si>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</si>
  <si>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</si>
  <si>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</si>
  <si>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Bezirke OÖ</t>
  </si>
  <si>
    <t>Gesamt OÖ</t>
  </si>
  <si>
    <t>Linz</t>
  </si>
  <si>
    <t>Wels</t>
  </si>
  <si>
    <t>Dichte</t>
  </si>
  <si>
    <t>STEYR  (OÖ), Seehöhe 309m</t>
  </si>
  <si>
    <t>1961-1984</t>
  </si>
  <si>
    <t>Maximum</t>
  </si>
  <si>
    <t>Minimum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</si>
  <si>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</si>
  <si>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</si>
  <si>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</si>
  <si>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</si>
  <si>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</si>
  <si>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</si>
  <si>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</si>
  <si>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</si>
  <si>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</si>
  <si>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</si>
  <si>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</si>
  <si>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</si>
  <si>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Jahresmittel</t>
  </si>
  <si>
    <t>Niederschlag/mm</t>
  </si>
  <si>
    <t>Temperatur/°C</t>
  </si>
  <si>
    <t>Monat</t>
  </si>
  <si>
    <t>Monatsumme</t>
  </si>
  <si>
    <t>Monatsmittel</t>
  </si>
  <si>
    <t>Klimadaten Steyr</t>
  </si>
  <si>
    <t>Diagramm I</t>
  </si>
  <si>
    <t>Heitere Tage</t>
  </si>
  <si>
    <t>Trübe Tage</t>
  </si>
  <si>
    <t>Nebel Tage</t>
  </si>
  <si>
    <t>1) S/S können die Begriffe „Treibhauseffekt“ und „Treibhausgase“ zuordnen.</t>
  </si>
  <si>
    <t>2) S/S diskutieren Ursachen des Klimawandels anhand von Beispielen.</t>
  </si>
  <si>
    <t>3) S/S reflektieren Folgen des Klimawandels und Auswirkungen auf Ihre Lebenswelt.</t>
  </si>
  <si>
    <t>3) S/S reflektieren, wie sie selbst zur Verbesserung der Situation beitragen können.</t>
  </si>
  <si>
    <t>4) S/S setzen aktiv Maßnahmen in ihrem Privatleben, um dem Klimawandel entgegenzuwirken.</t>
  </si>
  <si>
    <t>Diagramm A</t>
  </si>
  <si>
    <t>Diagramm B</t>
  </si>
  <si>
    <t>Bevölkerungsentwicklung Steyr Stadt</t>
  </si>
  <si>
    <t>1869 bis 2001</t>
  </si>
  <si>
    <t>1869 bis 2019</t>
  </si>
  <si>
    <t xml:space="preserve"> </t>
  </si>
  <si>
    <r>
      <t>Katasterfläche in 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(VZ 2001)</t>
    </r>
  </si>
  <si>
    <t>Lufttemperatur (°C) 1961-1984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</si>
</sst>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11"/>
      <name val="Arial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164" fontId="14" fillId="0" borderId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Alignment="1">
      <alignment horizontal="right"/>
    </xf>
    <xf numFmtId="2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 indent="1"/>
    </xf>
    <xf numFmtId="0" fontId="0" fillId="0" borderId="0" xfId="0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right"/>
    </xf>
    <xf numFmtId="0" fontId="10" fillId="0" borderId="0" xfId="0" applyFont="1"/>
    <xf numFmtId="0" fontId="0" fillId="0" borderId="0" xfId="0"/>
    <xf numFmtId="3" fontId="5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3" fontId="12" fillId="0" borderId="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9" fontId="0" fillId="0" borderId="0" xfId="2" applyFont="1"/>
    <xf numFmtId="1" fontId="0" fillId="0" borderId="0" xfId="0" applyNumberFormat="1" applyAlignment="1">
      <alignment horizontal="left"/>
    </xf>
    <xf numFmtId="0" fontId="0" fillId="0" borderId="0" xfId="0" applyNumberFormat="1"/>
    <xf numFmtId="164" fontId="14" fillId="0" borderId="0" xfId="3"/>
    <xf numFmtId="164" fontId="7" fillId="0" borderId="0" xfId="3" applyFont="1"/>
    <xf numFmtId="165" fontId="7" fillId="0" borderId="0" xfId="3" applyNumberFormat="1" applyFont="1"/>
    <xf numFmtId="164" fontId="8" fillId="0" borderId="0" xfId="3" applyFont="1"/>
    <xf numFmtId="1" fontId="7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4" fillId="0" borderId="0" xfId="1" applyFont="1"/>
    <xf numFmtId="0" fontId="5" fillId="0" borderId="0" xfId="0" applyFont="1"/>
    <xf numFmtId="0" fontId="15" fillId="0" borderId="0" xfId="1" applyFont="1" applyAlignment="1"/>
    <xf numFmtId="15" fontId="11" fillId="0" borderId="1" xfId="0" applyNumberFormat="1" applyFont="1" applyBorder="1"/>
    <xf numFmtId="15" fontId="11" fillId="0" borderId="1" xfId="0" applyNumberFormat="1" applyFont="1" applyBorder="1" applyAlignment="1">
      <alignment horizontal="center"/>
    </xf>
    <xf numFmtId="15" fontId="0" fillId="0" borderId="0" xfId="0" applyNumberFormat="1"/>
    <xf numFmtId="9" fontId="0" fillId="0" borderId="0" xfId="2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left"/>
    </xf>
    <xf numFmtId="9" fontId="0" fillId="2" borderId="0" xfId="2" applyFont="1" applyFill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/>
    <xf numFmtId="3" fontId="17" fillId="0" borderId="6" xfId="0" applyNumberFormat="1" applyFont="1" applyBorder="1" applyAlignment="1">
      <alignment horizontal="center"/>
    </xf>
  </cellXfs>
  <cellStyles count="4">
    <cellStyle name="Prozent" xfId="2" builtinId="5"/>
    <cellStyle name="Standard" xfId="0" builtinId="0"/>
    <cellStyle name="Standard 2" xfId="1" xr:uid="{715B5DB4-3514-49DE-8E35-347456CC543D}"/>
    <cellStyle name="Standard 3" xfId="3" xr:uid="{06B82600-CD81-420E-A932-4F42AC99F9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 Steyr</a:t>
            </a:r>
            <a:r>
              <a:rPr lang="de-AT" baseline="0"/>
              <a:t> Stadt</a:t>
            </a:r>
          </a:p>
          <a:p>
            <a:pPr>
              <a:defRPr/>
            </a:pPr>
            <a:r>
              <a:rPr lang="de-AT" baseline="0"/>
              <a:t>von 1869 bis 2001 </a:t>
            </a:r>
            <a:endParaRPr lang="de-AT"/>
          </a:p>
        </c:rich>
      </c:tx>
      <c:layout>
        <c:manualLayout>
          <c:xMode val="edge"/>
          <c:yMode val="edge"/>
          <c:x val="0.1437777777777777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- Bevölkerungsentwicklung'!$A$7:$N$7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'A - Bevölkerungsentwicklung'!$A$9:$N$9</c:f>
              <c:numCache>
                <c:formatCode>General</c:formatCode>
                <c:ptCount val="14"/>
                <c:pt idx="0">
                  <c:v>39340</c:v>
                </c:pt>
                <c:pt idx="1">
                  <c:v>39337</c:v>
                </c:pt>
                <c:pt idx="2">
                  <c:v>38942</c:v>
                </c:pt>
                <c:pt idx="3">
                  <c:v>40822</c:v>
                </c:pt>
                <c:pt idx="4">
                  <c:v>38306</c:v>
                </c:pt>
                <c:pt idx="5">
                  <c:v>36818</c:v>
                </c:pt>
                <c:pt idx="6">
                  <c:v>31017</c:v>
                </c:pt>
                <c:pt idx="7">
                  <c:v>25351</c:v>
                </c:pt>
                <c:pt idx="8">
                  <c:v>27200</c:v>
                </c:pt>
                <c:pt idx="9">
                  <c:v>22205</c:v>
                </c:pt>
                <c:pt idx="10">
                  <c:v>22272</c:v>
                </c:pt>
                <c:pt idx="11">
                  <c:v>26139</c:v>
                </c:pt>
                <c:pt idx="12">
                  <c:v>21054</c:v>
                </c:pt>
                <c:pt idx="13">
                  <c:v>16593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6-452E-9835-5CA4FAF14E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6355311"/>
        <c:axId val="5350038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 - Bevölkerungsentwicklung'!$A$7:$N$7</c15:sqref>
                        </c15:formulaRef>
                      </c:ext>
                    </c:extLst>
                    <c:strCache>
                      <c:ptCount val="14"/>
                      <c:pt idx="0">
                        <c:v>2001</c:v>
                      </c:pt>
                      <c:pt idx="1">
                        <c:v>1991</c:v>
                      </c:pt>
                      <c:pt idx="2">
                        <c:v>1981</c:v>
                      </c:pt>
                      <c:pt idx="3">
                        <c:v>1971</c:v>
                      </c:pt>
                      <c:pt idx="4">
                        <c:v>1961</c:v>
                      </c:pt>
                      <c:pt idx="5">
                        <c:v>1951</c:v>
                      </c:pt>
                      <c:pt idx="6">
                        <c:v>1939</c:v>
                      </c:pt>
                      <c:pt idx="7">
                        <c:v>1934</c:v>
                      </c:pt>
                      <c:pt idx="8">
                        <c:v>1923</c:v>
                      </c:pt>
                      <c:pt idx="9">
                        <c:v>1910</c:v>
                      </c:pt>
                      <c:pt idx="10">
                        <c:v>1900</c:v>
                      </c:pt>
                      <c:pt idx="11">
                        <c:v>1890</c:v>
                      </c:pt>
                      <c:pt idx="12">
                        <c:v>1880</c:v>
                      </c:pt>
                      <c:pt idx="13">
                        <c:v>1869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 - Bevölkerungsentwicklung'!$A$8:$N$8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806-452E-9835-5CA4FAF14E83}"/>
                  </c:ext>
                </c:extLst>
              </c15:ser>
            </c15:filteredBarSeries>
          </c:ext>
        </c:extLst>
      </c:barChart>
      <c:dateAx>
        <c:axId val="536355311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Quelle: Statistik</a:t>
                </a:r>
                <a:r>
                  <a:rPr lang="de-AT" baseline="0"/>
                  <a:t> Austria, Volkszählung 2001</a:t>
                </a:r>
              </a:p>
              <a:p>
                <a:pPr algn="l">
                  <a:defRPr/>
                </a:pPr>
                <a:r>
                  <a:rPr lang="de-AT" baseline="0"/>
                  <a:t>Entwurf und Zeichnung: Nicole Staudinger-Egger, 2020</a:t>
                </a:r>
              </a:p>
              <a:p>
                <a:pPr algn="l">
                  <a:defRPr/>
                </a:pPr>
                <a:endParaRPr lang="de-AT"/>
              </a:p>
            </c:rich>
          </c:tx>
          <c:layout>
            <c:manualLayout>
              <c:xMode val="edge"/>
              <c:yMode val="edge"/>
              <c:x val="2.6341431579898544E-2"/>
              <c:y val="0.90510771059277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003855"/>
        <c:crosses val="autoZero"/>
        <c:auto val="0"/>
        <c:lblOffset val="100"/>
        <c:baseTimeUnit val="days"/>
      </c:dateAx>
      <c:valAx>
        <c:axId val="53500385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 in Zahlen</a:t>
                </a:r>
              </a:p>
            </c:rich>
          </c:tx>
          <c:layout>
            <c:manualLayout>
              <c:xMode val="edge"/>
              <c:yMode val="edge"/>
              <c:x val="0.9592329741677027"/>
              <c:y val="0.14487012846623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635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Klimawandel -</a:t>
            </a:r>
          </a:p>
          <a:p>
            <a:pPr>
              <a:defRPr/>
            </a:pPr>
            <a:r>
              <a:rPr lang="de-AT"/>
              <a:t>Ursachen und</a:t>
            </a:r>
            <a:r>
              <a:rPr lang="de-AT" baseline="0"/>
              <a:t> Folgen</a:t>
            </a:r>
          </a:p>
          <a:p>
            <a:pPr>
              <a:defRPr/>
            </a:pPr>
            <a:r>
              <a:rPr lang="de-AT" baseline="0"/>
              <a:t>Feinlernziele</a:t>
            </a:r>
            <a:endParaRPr lang="de-AT"/>
          </a:p>
        </c:rich>
      </c:tx>
      <c:layout>
        <c:manualLayout>
          <c:xMode val="edge"/>
          <c:yMode val="edge"/>
          <c:x val="5.4853514932255099E-2"/>
          <c:y val="4.3811610076670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 - Netzwerk Lernziele'!$A$1:$A$5</c:f>
              <c:strCache>
                <c:ptCount val="5"/>
                <c:pt idx="0">
                  <c:v>1) S/S können die Begriffe „Treibhauseffekt“ und „Treibhausgase“ zuordnen.</c:v>
                </c:pt>
                <c:pt idx="1">
                  <c:v>2) S/S diskutieren Ursachen des Klimawandels anhand von Beispielen.</c:v>
                </c:pt>
                <c:pt idx="2">
                  <c:v>3) S/S reflektieren Folgen des Klimawandels und Auswirkungen auf Ihre Lebenswelt.</c:v>
                </c:pt>
                <c:pt idx="3">
                  <c:v>3) S/S reflektieren, wie sie selbst zur Verbesserung der Situation beitragen können.</c:v>
                </c:pt>
                <c:pt idx="4">
                  <c:v>4) S/S setzen aktiv Maßnahmen in ihrem Privatleben, um dem Klimawandel entgegenzuwirken.</c:v>
                </c:pt>
              </c:strCache>
            </c:strRef>
          </c:cat>
          <c:val>
            <c:numRef>
              <c:f>'J - Netzwerk Lernziele'!$B$1:$B$5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1-4C63-9892-9BD39DFC8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670304"/>
        <c:axId val="662669320"/>
      </c:radarChart>
      <c:catAx>
        <c:axId val="6626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2669320"/>
        <c:crosses val="autoZero"/>
        <c:auto val="1"/>
        <c:lblAlgn val="ctr"/>
        <c:lblOffset val="100"/>
        <c:noMultiLvlLbl val="0"/>
      </c:catAx>
      <c:valAx>
        <c:axId val="662669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26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</a:t>
            </a:r>
            <a:r>
              <a:rPr lang="en-US" baseline="0"/>
              <a:t> Steyr Stadt</a:t>
            </a:r>
          </a:p>
          <a:p>
            <a:pPr>
              <a:defRPr/>
            </a:pPr>
            <a:r>
              <a:rPr lang="en-US" baseline="0"/>
              <a:t>von 1869 bis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 - Bevölkerung Steyr bis 2019'!$B$7</c:f>
              <c:strCache>
                <c:ptCount val="1"/>
                <c:pt idx="0">
                  <c:v>Bevölkerung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'B - Bevölkerung Steyr bis 2019'!$A$8:$A$39</c:f>
              <c:numCache>
                <c:formatCode>General</c:formatCode>
                <c:ptCount val="32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xVal>
          <c:yVal>
            <c:numRef>
              <c:f>'B - Bevölkerung Steyr bis 2019'!$B$8:$B$39</c:f>
              <c:numCache>
                <c:formatCode>General</c:formatCode>
                <c:ptCount val="32"/>
                <c:pt idx="0">
                  <c:v>16593</c:v>
                </c:pt>
                <c:pt idx="1">
                  <c:v>21054</c:v>
                </c:pt>
                <c:pt idx="2">
                  <c:v>26139</c:v>
                </c:pt>
                <c:pt idx="3">
                  <c:v>22272</c:v>
                </c:pt>
                <c:pt idx="4">
                  <c:v>22205</c:v>
                </c:pt>
                <c:pt idx="5">
                  <c:v>27200</c:v>
                </c:pt>
                <c:pt idx="6">
                  <c:v>25351</c:v>
                </c:pt>
                <c:pt idx="7">
                  <c:v>31017</c:v>
                </c:pt>
                <c:pt idx="8">
                  <c:v>36818</c:v>
                </c:pt>
                <c:pt idx="9">
                  <c:v>38306</c:v>
                </c:pt>
                <c:pt idx="10">
                  <c:v>40822</c:v>
                </c:pt>
                <c:pt idx="11">
                  <c:v>38942</c:v>
                </c:pt>
                <c:pt idx="12">
                  <c:v>39337</c:v>
                </c:pt>
                <c:pt idx="13">
                  <c:v>39340</c:v>
                </c:pt>
                <c:pt idx="14">
                  <c:v>39415</c:v>
                </c:pt>
                <c:pt idx="15">
                  <c:v>39111</c:v>
                </c:pt>
                <c:pt idx="16">
                  <c:v>39164</c:v>
                </c:pt>
                <c:pt idx="17">
                  <c:v>39093</c:v>
                </c:pt>
                <c:pt idx="18">
                  <c:v>39064</c:v>
                </c:pt>
                <c:pt idx="19">
                  <c:v>38936</c:v>
                </c:pt>
                <c:pt idx="20">
                  <c:v>38665</c:v>
                </c:pt>
                <c:pt idx="21">
                  <c:v>38374</c:v>
                </c:pt>
                <c:pt idx="22">
                  <c:v>38360</c:v>
                </c:pt>
                <c:pt idx="23">
                  <c:v>38289</c:v>
                </c:pt>
                <c:pt idx="24">
                  <c:v>38193</c:v>
                </c:pt>
                <c:pt idx="25">
                  <c:v>38140</c:v>
                </c:pt>
                <c:pt idx="26">
                  <c:v>38120</c:v>
                </c:pt>
                <c:pt idx="27">
                  <c:v>38287</c:v>
                </c:pt>
                <c:pt idx="28">
                  <c:v>38347</c:v>
                </c:pt>
                <c:pt idx="29">
                  <c:v>38324</c:v>
                </c:pt>
                <c:pt idx="30">
                  <c:v>38331</c:v>
                </c:pt>
                <c:pt idx="31">
                  <c:v>38193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EF-4F32-845A-53D7D3F0F803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640006168"/>
        <c:axId val="640004200"/>
      </c:scatterChart>
      <c:valAx>
        <c:axId val="640006168"/>
        <c:scaling>
          <c:orientation val="minMax"/>
          <c:max val="2019"/>
          <c:min val="1869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000" b="0" i="0" baseline="0">
                    <a:effectLst/>
                  </a:rPr>
                  <a:t>Quelle: Statistik Austria, Volkszählung 2001 &amp; Ein Blick auf die Gemeinde</a:t>
                </a:r>
                <a:endParaRPr lang="de-AT" sz="1000" baseline="0">
                  <a:effectLst/>
                </a:endParaRPr>
              </a:p>
              <a:p>
                <a:pPr algn="l">
                  <a:defRPr/>
                </a:pPr>
                <a:r>
                  <a:rPr lang="de-AT" sz="1000" b="0" i="0" baseline="0">
                    <a:effectLst/>
                  </a:rPr>
                  <a:t>Entwurf und Zeichnung: Nicole Staudinger-Egger, 2020</a:t>
                </a:r>
                <a:endParaRPr lang="de-AT" sz="1000" baseline="0">
                  <a:effectLst/>
                </a:endParaRPr>
              </a:p>
              <a:p>
                <a:pPr algn="l">
                  <a:defRPr/>
                </a:pPr>
                <a:endParaRPr lang="de-AT" sz="1000" baseline="0"/>
              </a:p>
            </c:rich>
          </c:tx>
          <c:layout>
            <c:manualLayout>
              <c:xMode val="edge"/>
              <c:yMode val="edge"/>
              <c:x val="7.5289562685261338E-2"/>
              <c:y val="0.8534809872903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cross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004200"/>
        <c:crosses val="autoZero"/>
        <c:crossBetween val="midCat"/>
        <c:majorUnit val="5"/>
      </c:valAx>
      <c:valAx>
        <c:axId val="64000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 in Zahlen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006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Verteilung der Bevölkerung in Oberösterreich </a:t>
            </a:r>
          </a:p>
          <a:p>
            <a:pPr>
              <a:defRPr/>
            </a:pPr>
            <a:r>
              <a:rPr lang="en-US"/>
              <a:t>nach Bezirken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67-442B-8934-D523BF15AEA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167-442B-8934-D523BF15AEA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67-442B-8934-D523BF15AEA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167-442B-8934-D523BF15AEA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167-442B-8934-D523BF15AEA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167-442B-8934-D523BF15AEA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67-442B-8934-D523BF15AEA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167-442B-8934-D523BF15AEA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67-442B-8934-D523BF15AEA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67-442B-8934-D523BF15AEA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167-442B-8934-D523BF15AEA1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67-442B-8934-D523BF15AEA1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167-442B-8934-D523BF15AEA1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67-442B-8934-D523BF15AEA1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167-442B-8934-D523BF15AEA1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67-442B-8934-D523BF15AEA1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167-442B-8934-D523BF15AEA1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167-442B-8934-D523BF15AEA1}"/>
              </c:ext>
            </c:extLst>
          </c:dPt>
          <c:dLbls>
            <c:dLbl>
              <c:idx val="0"/>
              <c:layout>
                <c:manualLayout>
                  <c:x val="-1.1323422812149765E-2"/>
                  <c:y val="1.5090268321605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67-442B-8934-D523BF15AEA1}"/>
                </c:ext>
              </c:extLst>
            </c:dLbl>
            <c:dLbl>
              <c:idx val="1"/>
              <c:layout>
                <c:manualLayout>
                  <c:x val="-1.981598992126209E-2"/>
                  <c:y val="8.62301046948893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67-442B-8934-D523BF15AEA1}"/>
                </c:ext>
              </c:extLst>
            </c:dLbl>
            <c:dLbl>
              <c:idx val="2"/>
              <c:layout>
                <c:manualLayout>
                  <c:x val="-1.6985134218224649E-2"/>
                  <c:y val="1.7246020938977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67-442B-8934-D523BF15AEA1}"/>
                </c:ext>
              </c:extLst>
            </c:dLbl>
            <c:dLbl>
              <c:idx val="3"/>
              <c:layout>
                <c:manualLayout>
                  <c:x val="-1.2738850663668486E-2"/>
                  <c:y val="1.0778763086861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67-442B-8934-D523BF15AEA1}"/>
                </c:ext>
              </c:extLst>
            </c:dLbl>
            <c:dLbl>
              <c:idx val="4"/>
              <c:layout>
                <c:manualLayout>
                  <c:x val="-1.5569706366706031E-2"/>
                  <c:y val="6.46725785211672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67-442B-8934-D523BF15AEA1}"/>
                </c:ext>
              </c:extLst>
            </c:dLbl>
            <c:dLbl>
              <c:idx val="5"/>
              <c:layout>
                <c:manualLayout>
                  <c:x val="-1.273885066366848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67-442B-8934-D523BF15AEA1}"/>
                </c:ext>
              </c:extLst>
            </c:dLbl>
            <c:dLbl>
              <c:idx val="6"/>
              <c:layout>
                <c:manualLayout>
                  <c:x val="-1.840056206974337E-2"/>
                  <c:y val="-1.5090268321605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67-442B-8934-D523BF15AEA1}"/>
                </c:ext>
              </c:extLst>
            </c:dLbl>
            <c:dLbl>
              <c:idx val="7"/>
              <c:layout>
                <c:manualLayout>
                  <c:x val="-3.3970268436449298E-2"/>
                  <c:y val="-1.94017735563501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67-442B-8934-D523BF15AE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0548101-3275-4358-A86A-66B759CDD1D0}" type="CATEGORYNAME">
                      <a:rPr lang="en-US"/>
                      <a:pPr/>
                      <a:t>[RUBRIKENNAME]</a:t>
                    </a:fld>
                    <a:r>
                      <a:rPr lang="en-US" baseline="0"/>
                      <a:t>
</a:t>
                    </a:r>
                    <a:fld id="{49A94BFE-F2B6-4E0F-BBED-E7C1C6B7350C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67-442B-8934-D523BF15AEA1}"/>
                </c:ext>
              </c:extLst>
            </c:dLbl>
            <c:dLbl>
              <c:idx val="9"/>
              <c:layout>
                <c:manualLayout>
                  <c:x val="4.2462835545561102E-3"/>
                  <c:y val="-1.72460209389779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67-442B-8934-D523BF15AEA1}"/>
                </c:ext>
              </c:extLst>
            </c:dLbl>
            <c:dLbl>
              <c:idx val="10"/>
              <c:layout>
                <c:manualLayout>
                  <c:x val="5.6617114060748827E-3"/>
                  <c:y val="-1.2934515704233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67-442B-8934-D523BF15AEA1}"/>
                </c:ext>
              </c:extLst>
            </c:dLbl>
            <c:dLbl>
              <c:idx val="11"/>
              <c:layout>
                <c:manualLayout>
                  <c:x val="1.4154278515187206E-2"/>
                  <c:y val="-1.2934515704233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67-442B-8934-D523BF15AEA1}"/>
                </c:ext>
              </c:extLst>
            </c:dLbl>
            <c:dLbl>
              <c:idx val="12"/>
              <c:layout>
                <c:manualLayout>
                  <c:x val="1.2738850663668486E-2"/>
                  <c:y val="-6.46725785211672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67-442B-8934-D523BF15AEA1}"/>
                </c:ext>
              </c:extLst>
            </c:dLbl>
            <c:dLbl>
              <c:idx val="13"/>
              <c:layout>
                <c:manualLayout>
                  <c:x val="1.4154278515187206E-2"/>
                  <c:y val="-4.31150523474448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67-442B-8934-D523BF15AEA1}"/>
                </c:ext>
              </c:extLst>
            </c:dLbl>
            <c:dLbl>
              <c:idx val="14"/>
              <c:layout>
                <c:manualLayout>
                  <c:x val="1.41542785151871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67-442B-8934-D523BF15AEA1}"/>
                </c:ext>
              </c:extLst>
            </c:dLbl>
            <c:dLbl>
              <c:idx val="15"/>
              <c:layout>
                <c:manualLayout>
                  <c:x val="2.4062273475818276E-2"/>
                  <c:y val="-2.15575261737224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67-442B-8934-D523BF15AEA1}"/>
                </c:ext>
              </c:extLst>
            </c:dLbl>
            <c:dLbl>
              <c:idx val="16"/>
              <c:layout>
                <c:manualLayout>
                  <c:x val="1.4154278515187206E-2"/>
                  <c:y val="1.2934515704233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67-442B-8934-D523BF15AEA1}"/>
                </c:ext>
              </c:extLst>
            </c:dLbl>
            <c:dLbl>
              <c:idx val="17"/>
              <c:layout>
                <c:manualLayout>
                  <c:x val="4.2462835545561623E-3"/>
                  <c:y val="2.15575261737224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67-442B-8934-D523BF15A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 - Bevölkerung nach Bezirken'!$A$2:$A$19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'C - Bevölkerung nach Bezirken'!$B$2:$B$19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7-442B-8934-D523BF15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  <a:r>
              <a:rPr lang="de-AT" baseline="0"/>
              <a:t> Linz - Wels - Steyr Stadt</a:t>
            </a:r>
          </a:p>
          <a:p>
            <a:pPr>
              <a:defRPr/>
            </a:pPr>
            <a:r>
              <a:rPr lang="de-AT" baseline="0"/>
              <a:t>1869 bis 2019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 - Bevölkerung Linz-Wels-Steyr'!$B$1</c:f>
              <c:strCache>
                <c:ptCount val="1"/>
                <c:pt idx="0">
                  <c:v>Steyr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 - Bevölkerung Linz-Wels-Steyr'!$A$2:$A$17</c:f>
              <c:numCache>
                <c:formatCode>General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'D - Bevölkerung Linz-Wels-Steyr'!$B$2:$B$17</c:f>
              <c:numCache>
                <c:formatCode>General</c:formatCode>
                <c:ptCount val="16"/>
                <c:pt idx="0">
                  <c:v>38193</c:v>
                </c:pt>
                <c:pt idx="1">
                  <c:v>38205</c:v>
                </c:pt>
                <c:pt idx="2">
                  <c:v>39340</c:v>
                </c:pt>
                <c:pt idx="3">
                  <c:v>39337</c:v>
                </c:pt>
                <c:pt idx="4">
                  <c:v>38942</c:v>
                </c:pt>
                <c:pt idx="5">
                  <c:v>40822</c:v>
                </c:pt>
                <c:pt idx="6">
                  <c:v>38306</c:v>
                </c:pt>
                <c:pt idx="7">
                  <c:v>36818</c:v>
                </c:pt>
                <c:pt idx="8">
                  <c:v>31017</c:v>
                </c:pt>
                <c:pt idx="9">
                  <c:v>25351</c:v>
                </c:pt>
                <c:pt idx="10">
                  <c:v>27200</c:v>
                </c:pt>
                <c:pt idx="11">
                  <c:v>22205</c:v>
                </c:pt>
                <c:pt idx="12">
                  <c:v>22272</c:v>
                </c:pt>
                <c:pt idx="13">
                  <c:v>26139</c:v>
                </c:pt>
                <c:pt idx="14">
                  <c:v>21054</c:v>
                </c:pt>
                <c:pt idx="15">
                  <c:v>16593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C6-45D8-BB4B-40EF75EF026B}"/>
            </c:ext>
          </c:extLst>
        </c:ser>
        <c:ser>
          <c:idx val="1"/>
          <c:order val="1"/>
          <c:tx>
            <c:strRef>
              <c:f>'D - Bevölkerung Linz-Wels-Steyr'!$C$1</c:f>
              <c:strCache>
                <c:ptCount val="1"/>
                <c:pt idx="0">
                  <c:v>Wels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 - Bevölkerung Linz-Wels-Steyr'!$A$2:$A$17</c:f>
              <c:numCache>
                <c:formatCode>General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'D - Bevölkerung Linz-Wels-Steyr'!$C$2:$C$17</c:f>
              <c:numCache>
                <c:formatCode>General</c:formatCode>
                <c:ptCount val="16"/>
                <c:pt idx="0">
                  <c:v>61727</c:v>
                </c:pt>
                <c:pt idx="1">
                  <c:v>58591</c:v>
                </c:pt>
                <c:pt idx="2">
                  <c:v>56481</c:v>
                </c:pt>
                <c:pt idx="3">
                  <c:v>52594</c:v>
                </c:pt>
                <c:pt idx="4">
                  <c:v>51060</c:v>
                </c:pt>
                <c:pt idx="5">
                  <c:v>47527</c:v>
                </c:pt>
                <c:pt idx="6">
                  <c:v>41060</c:v>
                </c:pt>
                <c:pt idx="7">
                  <c:v>38120</c:v>
                </c:pt>
                <c:pt idx="8">
                  <c:v>29533</c:v>
                </c:pt>
                <c:pt idx="9">
                  <c:v>25956</c:v>
                </c:pt>
                <c:pt idx="10">
                  <c:v>24248</c:v>
                </c:pt>
                <c:pt idx="11">
                  <c:v>22015</c:v>
                </c:pt>
                <c:pt idx="12">
                  <c:v>17308</c:v>
                </c:pt>
                <c:pt idx="13">
                  <c:v>14735</c:v>
                </c:pt>
                <c:pt idx="14">
                  <c:v>13175</c:v>
                </c:pt>
                <c:pt idx="15">
                  <c:v>11704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C6-45D8-BB4B-40EF75EF026B}"/>
            </c:ext>
          </c:extLst>
        </c:ser>
        <c:ser>
          <c:idx val="2"/>
          <c:order val="2"/>
          <c:tx>
            <c:strRef>
              <c:f>'D - Bevölkerung Linz-Wels-Steyr'!$D$1</c:f>
              <c:strCache>
                <c:ptCount val="1"/>
                <c:pt idx="0">
                  <c:v>Linz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 - Bevölkerung Linz-Wels-Steyr'!$A$2:$A$17</c:f>
              <c:numCache>
                <c:formatCode>General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'D - Bevölkerung Linz-Wels-Steyr'!$D$2:$D$17</c:f>
              <c:numCache>
                <c:formatCode>General</c:formatCode>
                <c:ptCount val="16"/>
                <c:pt idx="0">
                  <c:v>205726</c:v>
                </c:pt>
                <c:pt idx="1">
                  <c:v>189889</c:v>
                </c:pt>
                <c:pt idx="2">
                  <c:v>183614</c:v>
                </c:pt>
                <c:pt idx="3">
                  <c:v>203044</c:v>
                </c:pt>
                <c:pt idx="4">
                  <c:v>199910</c:v>
                </c:pt>
                <c:pt idx="5">
                  <c:v>201889</c:v>
                </c:pt>
                <c:pt idx="6">
                  <c:v>195978</c:v>
                </c:pt>
                <c:pt idx="7">
                  <c:v>184685</c:v>
                </c:pt>
                <c:pt idx="8">
                  <c:v>128177</c:v>
                </c:pt>
                <c:pt idx="9">
                  <c:v>115338</c:v>
                </c:pt>
                <c:pt idx="10">
                  <c:v>107463</c:v>
                </c:pt>
                <c:pt idx="11">
                  <c:v>97852</c:v>
                </c:pt>
                <c:pt idx="12">
                  <c:v>83356</c:v>
                </c:pt>
                <c:pt idx="13">
                  <c:v>65090</c:v>
                </c:pt>
                <c:pt idx="14">
                  <c:v>56569</c:v>
                </c:pt>
                <c:pt idx="15">
                  <c:v>49635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C6-45D8-BB4B-40EF75EF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836672"/>
        <c:axId val="605837328"/>
      </c:scatterChart>
      <c:valAx>
        <c:axId val="605836672"/>
        <c:scaling>
          <c:orientation val="minMax"/>
          <c:max val="2019"/>
          <c:min val="18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000" b="0" i="0" baseline="0">
                    <a:effectLst/>
                  </a:rPr>
                  <a:t>Quelle: Statistik Austria, Volkszählung 2001 &amp; Ein Blick auf die Gemeinde</a:t>
                </a:r>
                <a:endParaRPr lang="de-AT" sz="1000" baseline="0">
                  <a:effectLst/>
                </a:endParaRPr>
              </a:p>
              <a:p>
                <a:pPr algn="l">
                  <a:defRPr/>
                </a:pPr>
                <a:r>
                  <a:rPr lang="de-AT" sz="1000" b="0" i="0" baseline="0">
                    <a:effectLst/>
                  </a:rPr>
                  <a:t>Entwurf und Zeichnung: Nicole Staudinger-Egger, 2020</a:t>
                </a:r>
                <a:endParaRPr lang="de-AT" sz="1000" baseline="0">
                  <a:effectLst/>
                </a:endParaRPr>
              </a:p>
              <a:p>
                <a:pPr algn="l">
                  <a:defRPr/>
                </a:pPr>
                <a:endParaRPr lang="de-AT"/>
              </a:p>
            </c:rich>
          </c:tx>
          <c:layout>
            <c:manualLayout>
              <c:xMode val="edge"/>
              <c:yMode val="edge"/>
              <c:x val="0.12078521939953808"/>
              <c:y val="0.85684540980365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5837328"/>
        <c:crosses val="autoZero"/>
        <c:crossBetween val="midCat"/>
        <c:majorUnit val="10"/>
      </c:valAx>
      <c:valAx>
        <c:axId val="60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 in Zahlen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583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Relative</a:t>
            </a:r>
            <a:r>
              <a:rPr lang="de-AT" baseline="0"/>
              <a:t> Bevölkerungsentwicklung</a:t>
            </a:r>
          </a:p>
          <a:p>
            <a:pPr>
              <a:defRPr/>
            </a:pPr>
            <a:r>
              <a:rPr lang="de-AT" baseline="0"/>
              <a:t>Linz - Steyr 1869-2019 / Referenzwert 2001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 - rel. Bevölkerungentwicklung'!$E$2</c:f>
              <c:strCache>
                <c:ptCount val="1"/>
                <c:pt idx="0">
                  <c:v>Steyr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'E - rel. Bevölkerungentwicklung'!$D$3:$D$18</c:f>
              <c:numCache>
                <c:formatCode>0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'E - rel. Bevölkerungentwicklung'!$E$3:$E$18</c:f>
              <c:numCache>
                <c:formatCode>0%</c:formatCode>
                <c:ptCount val="16"/>
                <c:pt idx="0">
                  <c:v>0.97084392475851555</c:v>
                </c:pt>
                <c:pt idx="1">
                  <c:v>0.97114895780376209</c:v>
                </c:pt>
                <c:pt idx="2">
                  <c:v>1</c:v>
                </c:pt>
                <c:pt idx="3">
                  <c:v>0.99992374173868837</c:v>
                </c:pt>
                <c:pt idx="4">
                  <c:v>0.9898830706659888</c:v>
                </c:pt>
                <c:pt idx="5">
                  <c:v>1.0376715810879511</c:v>
                </c:pt>
                <c:pt idx="6">
                  <c:v>0.97371631926792068</c:v>
                </c:pt>
                <c:pt idx="7">
                  <c:v>0.9358922216573462</c:v>
                </c:pt>
                <c:pt idx="8">
                  <c:v>0.78843416370106767</c:v>
                </c:pt>
                <c:pt idx="9">
                  <c:v>0.64440772750381292</c:v>
                </c:pt>
                <c:pt idx="10">
                  <c:v>0.69140823589222167</c:v>
                </c:pt>
                <c:pt idx="11">
                  <c:v>0.56443823080833755</c:v>
                </c:pt>
                <c:pt idx="12">
                  <c:v>0.56614133197763095</c:v>
                </c:pt>
                <c:pt idx="13">
                  <c:v>0.66443823080833753</c:v>
                </c:pt>
                <c:pt idx="14">
                  <c:v>0.53518047788510426</c:v>
                </c:pt>
                <c:pt idx="15">
                  <c:v>0.42178444331469245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C0-4203-BC3C-ABDD3578186B}"/>
            </c:ext>
          </c:extLst>
        </c:ser>
        <c:ser>
          <c:idx val="1"/>
          <c:order val="1"/>
          <c:tx>
            <c:strRef>
              <c:f>'E - rel. Bevölkerungentwicklung'!$F$2</c:f>
              <c:strCache>
                <c:ptCount val="1"/>
                <c:pt idx="0">
                  <c:v>Linz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'E - rel. Bevölkerungentwicklung'!$D$3:$D$18</c:f>
              <c:numCache>
                <c:formatCode>0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'E - rel. Bevölkerungentwicklung'!$F$3:$F$18</c:f>
              <c:numCache>
                <c:formatCode>0%</c:formatCode>
                <c:ptCount val="16"/>
                <c:pt idx="0">
                  <c:v>1.1204265469953272</c:v>
                </c:pt>
                <c:pt idx="1">
                  <c:v>1.034174953979544</c:v>
                </c:pt>
                <c:pt idx="2">
                  <c:v>1</c:v>
                </c:pt>
                <c:pt idx="3">
                  <c:v>1.1058198176609626</c:v>
                </c:pt>
                <c:pt idx="4">
                  <c:v>1.0887514023985099</c:v>
                </c:pt>
                <c:pt idx="5">
                  <c:v>1.0995294476456043</c:v>
                </c:pt>
                <c:pt idx="6">
                  <c:v>1.0673369133072641</c:v>
                </c:pt>
                <c:pt idx="7">
                  <c:v>0.91478485702539514</c:v>
                </c:pt>
                <c:pt idx="8">
                  <c:v>0.69807857788621785</c:v>
                </c:pt>
                <c:pt idx="9">
                  <c:v>0.62815471587133875</c:v>
                </c:pt>
                <c:pt idx="10">
                  <c:v>0.58526582940298666</c:v>
                </c:pt>
                <c:pt idx="11">
                  <c:v>0.53292232618427793</c:v>
                </c:pt>
                <c:pt idx="12">
                  <c:v>0.45397409783567699</c:v>
                </c:pt>
                <c:pt idx="13">
                  <c:v>0.66518824346972982</c:v>
                </c:pt>
                <c:pt idx="14">
                  <c:v>0.30808652934961389</c:v>
                </c:pt>
                <c:pt idx="15">
                  <c:v>0.27032252442624199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C0-4203-BC3C-ABDD3578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461976"/>
        <c:axId val="421100232"/>
      </c:scatterChart>
      <c:valAx>
        <c:axId val="683461976"/>
        <c:scaling>
          <c:orientation val="minMax"/>
          <c:max val="2019"/>
          <c:min val="18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000" b="0" i="0" baseline="0">
                    <a:effectLst/>
                  </a:rPr>
                  <a:t>Quelle: Statistik Austria, Volkszählung 2001 &amp; Ein Blick auf die Gemeinde</a:t>
                </a:r>
                <a:endParaRPr lang="de-AT" sz="1000" baseline="0">
                  <a:effectLst/>
                </a:endParaRPr>
              </a:p>
              <a:p>
                <a:pPr algn="l">
                  <a:defRPr/>
                </a:pPr>
                <a:r>
                  <a:rPr lang="de-AT" sz="1000" b="0" i="0" baseline="0">
                    <a:effectLst/>
                  </a:rPr>
                  <a:t>Entwurf und Zeichnung: Nicole Staudinger-Egger, 2020</a:t>
                </a:r>
                <a:endParaRPr lang="de-AT" sz="1000" baseline="0">
                  <a:effectLst/>
                </a:endParaRPr>
              </a:p>
              <a:p>
                <a:pPr algn="l">
                  <a:defRPr/>
                </a:pPr>
                <a:endParaRPr lang="de-AT"/>
              </a:p>
            </c:rich>
          </c:tx>
          <c:layout>
            <c:manualLayout>
              <c:xMode val="edge"/>
              <c:yMode val="edge"/>
              <c:x val="8.7058159786101499E-2"/>
              <c:y val="0.86665519397051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100232"/>
        <c:crosses val="autoZero"/>
        <c:crossBetween val="midCat"/>
      </c:valAx>
      <c:valAx>
        <c:axId val="42110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Relative Bevölkerungsentwicklung in %</a:t>
                </a:r>
              </a:p>
              <a:p>
                <a:pPr>
                  <a:defRPr/>
                </a:pPr>
                <a:r>
                  <a:rPr lang="de-AT"/>
                  <a:t>ausgehend</a:t>
                </a:r>
                <a:r>
                  <a:rPr lang="de-AT" baseline="0"/>
                  <a:t> von 2001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3461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Bevölkerungsdichte</a:t>
            </a:r>
            <a:r>
              <a:rPr lang="de-AT" baseline="0"/>
              <a:t> nach Bezirken OÖ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6487174714671442E-2"/>
          <c:y val="9.0235457063711916E-2"/>
          <c:w val="0.88467075608354706"/>
          <c:h val="0.56401782014090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 - Bevölkerungsdichte'!$A$2:$A$19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'F - Bevölkerungsdichte'!$D$2:$D$19</c:f>
              <c:numCache>
                <c:formatCode>#,##0</c:formatCode>
                <c:ptCount val="18"/>
                <c:pt idx="0">
                  <c:v>1978.4225880391748</c:v>
                </c:pt>
                <c:pt idx="1">
                  <c:v>1438.441265060241</c:v>
                </c:pt>
                <c:pt idx="2">
                  <c:v>1275.9364111498257</c:v>
                </c:pt>
                <c:pt idx="3">
                  <c:v>94.029104750187415</c:v>
                </c:pt>
                <c:pt idx="4">
                  <c:v>122.3348493023973</c:v>
                </c:pt>
                <c:pt idx="5">
                  <c:v>65.515263719236103</c:v>
                </c:pt>
                <c:pt idx="6">
                  <c:v>69.385461601820452</c:v>
                </c:pt>
                <c:pt idx="7">
                  <c:v>108.04158966476105</c:v>
                </c:pt>
                <c:pt idx="8">
                  <c:v>44.811621322965991</c:v>
                </c:pt>
                <c:pt idx="9">
                  <c:v>302.26181423139599</c:v>
                </c:pt>
                <c:pt idx="10">
                  <c:v>107.14891120093885</c:v>
                </c:pt>
                <c:pt idx="11">
                  <c:v>100.08888736944668</c:v>
                </c:pt>
                <c:pt idx="12">
                  <c:v>68.467902651126266</c:v>
                </c:pt>
                <c:pt idx="13">
                  <c:v>91.231871170107837</c:v>
                </c:pt>
                <c:pt idx="14">
                  <c:v>60.409591437686522</c:v>
                </c:pt>
                <c:pt idx="15">
                  <c:v>125.35998644756903</c:v>
                </c:pt>
                <c:pt idx="16">
                  <c:v>120.18888458487817</c:v>
                </c:pt>
                <c:pt idx="17">
                  <c:v>148.461740156448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B-436E-AF9C-7F28E97857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2661608"/>
        <c:axId val="682658656"/>
      </c:barChart>
      <c:catAx>
        <c:axId val="682661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Bezirke</a:t>
                </a:r>
                <a:r>
                  <a:rPr lang="de-AT" baseline="0"/>
                  <a:t> OÖ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9500192871574505"/>
              <c:y val="0.80100406424266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658656"/>
        <c:crosses val="autoZero"/>
        <c:auto val="1"/>
        <c:lblAlgn val="ctr"/>
        <c:lblOffset val="100"/>
        <c:noMultiLvlLbl val="0"/>
      </c:catAx>
      <c:valAx>
        <c:axId val="6826586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Bevölkerungsdichte (K</a:t>
                </a:r>
                <a:r>
                  <a:rPr lang="de-AT" baseline="0"/>
                  <a:t>atasterfläche km</a:t>
                </a:r>
                <a:r>
                  <a:rPr lang="de-AT" baseline="30000"/>
                  <a:t>2</a:t>
                </a:r>
                <a:r>
                  <a:rPr lang="de-AT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66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Lufttemperatur (°C) Steyr</a:t>
            </a:r>
          </a:p>
          <a:p>
            <a:pPr>
              <a:defRPr/>
            </a:pPr>
            <a:r>
              <a:rPr lang="de-AT"/>
              <a:t>Maximum</a:t>
            </a:r>
            <a:r>
              <a:rPr lang="de-AT" baseline="0"/>
              <a:t> und Minimum</a:t>
            </a:r>
            <a:r>
              <a:rPr lang="de-AT"/>
              <a:t> 1961-1984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 - Lufttemperatur Steyr'!$B$6:$B$8</c:f>
              <c:strCache>
                <c:ptCount val="3"/>
                <c:pt idx="0">
                  <c:v>Lufttemperatur (°C) 1961-1984</c:v>
                </c:pt>
                <c:pt idx="2">
                  <c:v>Maximum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- Lufttemperatur Steyr'!$A$9:$A$21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'G - Lufttemperatur Steyr'!$B$9:$B$21</c:f>
              <c:numCache>
                <c:formatCode>0.0</c:formatCode>
                <c:ptCount val="13"/>
                <c:pt idx="1">
                  <c:v>8.6</c:v>
                </c:pt>
                <c:pt idx="2">
                  <c:v>10.9</c:v>
                </c:pt>
                <c:pt idx="3">
                  <c:v>18.2</c:v>
                </c:pt>
                <c:pt idx="4">
                  <c:v>22.7</c:v>
                </c:pt>
                <c:pt idx="5">
                  <c:v>27</c:v>
                </c:pt>
                <c:pt idx="6">
                  <c:v>29.9</c:v>
                </c:pt>
                <c:pt idx="7">
                  <c:v>31</c:v>
                </c:pt>
                <c:pt idx="8">
                  <c:v>31.3</c:v>
                </c:pt>
                <c:pt idx="9">
                  <c:v>27.4</c:v>
                </c:pt>
                <c:pt idx="10">
                  <c:v>21.6</c:v>
                </c:pt>
                <c:pt idx="11">
                  <c:v>16</c:v>
                </c:pt>
                <c:pt idx="12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C-4D81-82F2-8040BB572EF9}"/>
            </c:ext>
          </c:extLst>
        </c:ser>
        <c:ser>
          <c:idx val="1"/>
          <c:order val="1"/>
          <c:tx>
            <c:strRef>
              <c:f>'G - Lufttemperatur Steyr'!$C$6:$C$8</c:f>
              <c:strCache>
                <c:ptCount val="3"/>
                <c:pt idx="0">
                  <c:v>Lufttemperatur (°C) 1961-1984</c:v>
                </c:pt>
                <c:pt idx="2">
                  <c:v>Minimum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- Lufttemperatur Steyr'!$A$9:$A$21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'G - Lufttemperatur Steyr'!$C$9:$C$21</c:f>
              <c:numCache>
                <c:formatCode>0.0</c:formatCode>
                <c:ptCount val="13"/>
                <c:pt idx="1">
                  <c:v>-16</c:v>
                </c:pt>
                <c:pt idx="2">
                  <c:v>-11.9</c:v>
                </c:pt>
                <c:pt idx="3">
                  <c:v>-7.7</c:v>
                </c:pt>
                <c:pt idx="4">
                  <c:v>-2.1</c:v>
                </c:pt>
                <c:pt idx="5">
                  <c:v>0.5</c:v>
                </c:pt>
                <c:pt idx="6">
                  <c:v>5</c:v>
                </c:pt>
                <c:pt idx="7">
                  <c:v>7</c:v>
                </c:pt>
                <c:pt idx="8">
                  <c:v>6.5</c:v>
                </c:pt>
                <c:pt idx="9">
                  <c:v>3.2</c:v>
                </c:pt>
                <c:pt idx="10">
                  <c:v>-2.1</c:v>
                </c:pt>
                <c:pt idx="11">
                  <c:v>-6.6</c:v>
                </c:pt>
                <c:pt idx="12">
                  <c:v>-15.9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C-4D81-82F2-8040BB572E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2392528"/>
        <c:axId val="412392856"/>
      </c:lineChart>
      <c:catAx>
        <c:axId val="4123925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000" b="0" baseline="0">
                    <a:effectLst/>
                  </a:rPr>
                  <a:t>Quelle: </a:t>
                </a:r>
                <a:r>
                  <a:rPr lang="de-AT" sz="1000" b="0" i="0" baseline="0">
                    <a:effectLst/>
                  </a:rPr>
                  <a:t>Zentralanstalt für Meteorologie und Geodynamik (2001), Klimadaten Österreichs</a:t>
                </a:r>
                <a:endParaRPr lang="de-AT" sz="1000" baseline="0">
                  <a:effectLst/>
                </a:endParaRPr>
              </a:p>
              <a:p>
                <a:pPr algn="l">
                  <a:defRPr/>
                </a:pPr>
                <a:r>
                  <a:rPr lang="de-AT" sz="1000" b="0" i="0" baseline="0">
                    <a:effectLst/>
                  </a:rPr>
                  <a:t>Entwurf und Zeichnung: Nicole Staudinger-Egger, 2020</a:t>
                </a:r>
                <a:endParaRPr lang="de-AT" sz="10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5.2627114524355416E-2"/>
              <c:y val="0.919986016092250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392856"/>
        <c:crosses val="autoZero"/>
        <c:auto val="0"/>
        <c:lblAlgn val="ctr"/>
        <c:lblOffset val="100"/>
        <c:noMultiLvlLbl val="0"/>
      </c:catAx>
      <c:valAx>
        <c:axId val="41239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Lufttemperatur </a:t>
                </a:r>
                <a:r>
                  <a:rPr lang="de-AT" sz="1000" b="0" i="0" u="none" strike="noStrike" baseline="0">
                    <a:effectLst/>
                  </a:rPr>
                  <a:t>(°C) </a:t>
                </a:r>
                <a:r>
                  <a:rPr lang="de-AT" baseline="0"/>
                  <a:t> 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39252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18689860501662"/>
          <c:y val="0.84733574286820712"/>
          <c:w val="0.66347427351436405"/>
          <c:h val="4.6106880082612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Klimadaten Steyr</a:t>
            </a:r>
          </a:p>
          <a:p>
            <a:pPr>
              <a:defRPr/>
            </a:pPr>
            <a:r>
              <a:rPr lang="en-US"/>
              <a:t>1961-1984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'H - Klimadiagramm Steyr'!$C$3</c:f>
              <c:strCache>
                <c:ptCount val="1"/>
                <c:pt idx="0">
                  <c:v>Niederschlag/mm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'H - Klimadiagramm Steyr'!$A$4:$A$15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 - Klimadiagramm Steyr'!$C$4:$C$15</c:f>
              <c:numCache>
                <c:formatCode>0</c:formatCode>
                <c:ptCount val="12"/>
                <c:pt idx="0">
                  <c:v>51</c:v>
                </c:pt>
                <c:pt idx="1">
                  <c:v>49</c:v>
                </c:pt>
                <c:pt idx="2">
                  <c:v>53</c:v>
                </c:pt>
                <c:pt idx="3">
                  <c:v>67</c:v>
                </c:pt>
                <c:pt idx="4">
                  <c:v>85</c:v>
                </c:pt>
                <c:pt idx="5">
                  <c:v>105</c:v>
                </c:pt>
                <c:pt idx="6">
                  <c:v>116</c:v>
                </c:pt>
                <c:pt idx="7">
                  <c:v>91</c:v>
                </c:pt>
                <c:pt idx="8">
                  <c:v>65</c:v>
                </c:pt>
                <c:pt idx="9">
                  <c:v>50</c:v>
                </c:pt>
                <c:pt idx="10">
                  <c:v>63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9-4D6C-9FD2-9B7F4DB75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4479912"/>
        <c:axId val="654472368"/>
      </c:barChart>
      <c:lineChart>
        <c:grouping val="standard"/>
        <c:varyColors val="0"/>
        <c:ser>
          <c:idx val="0"/>
          <c:order val="0"/>
          <c:tx>
            <c:strRef>
              <c:f>'H - Klimadiagramm Steyr'!$B$3</c:f>
              <c:strCache>
                <c:ptCount val="1"/>
                <c:pt idx="0">
                  <c:v>Temperatur/°C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'H - Klimadiagramm Steyr'!$A$4:$A$15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 - Klimadiagramm Steyr'!$B$4:$B$15</c:f>
              <c:numCache>
                <c:formatCode>0.0</c:formatCode>
                <c:ptCount val="12"/>
                <c:pt idx="0">
                  <c:v>-2.2999999999999998</c:v>
                </c:pt>
                <c:pt idx="1">
                  <c:v>0.2</c:v>
                </c:pt>
                <c:pt idx="2">
                  <c:v>4.2</c:v>
                </c:pt>
                <c:pt idx="3">
                  <c:v>8.6999999999999993</c:v>
                </c:pt>
                <c:pt idx="4">
                  <c:v>13</c:v>
                </c:pt>
                <c:pt idx="5">
                  <c:v>16.399999999999999</c:v>
                </c:pt>
                <c:pt idx="6">
                  <c:v>18</c:v>
                </c:pt>
                <c:pt idx="7">
                  <c:v>17.8</c:v>
                </c:pt>
                <c:pt idx="8">
                  <c:v>14.6</c:v>
                </c:pt>
                <c:pt idx="9">
                  <c:v>9.1999999999999993</c:v>
                </c:pt>
                <c:pt idx="10">
                  <c:v>3.6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9-4D6C-9FD2-9B7F4DB75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75320"/>
        <c:axId val="654474008"/>
      </c:lineChart>
      <c:catAx>
        <c:axId val="65447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74008"/>
        <c:crosses val="autoZero"/>
        <c:auto val="1"/>
        <c:lblAlgn val="ctr"/>
        <c:lblOffset val="100"/>
        <c:noMultiLvlLbl val="0"/>
      </c:catAx>
      <c:valAx>
        <c:axId val="654474008"/>
        <c:scaling>
          <c:orientation val="minMax"/>
          <c:max val="6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75320"/>
        <c:crosses val="autoZero"/>
        <c:crossBetween val="between"/>
      </c:valAx>
      <c:valAx>
        <c:axId val="654472368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Niederschlag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79912"/>
        <c:crosses val="max"/>
        <c:crossBetween val="between"/>
        <c:majorUnit val="20"/>
      </c:valAx>
      <c:catAx>
        <c:axId val="6544799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900" b="0" i="0" baseline="0">
                    <a:effectLst/>
                  </a:rPr>
                  <a:t>Quelle: Zentralanstalt für Meteorologie und Geodynamik (2001), Klimadaten Österreichs</a:t>
                </a:r>
                <a:endParaRPr lang="de-AT" sz="900">
                  <a:effectLst/>
                </a:endParaRPr>
              </a:p>
              <a:p>
                <a:pPr algn="l">
                  <a:defRPr/>
                </a:pPr>
                <a:r>
                  <a:rPr lang="de-AT" sz="900" b="0" i="0" baseline="0">
                    <a:effectLst/>
                  </a:rPr>
                  <a:t>Entwurf und Zeichnung: Nicole Staudinger-Egger, 2020</a:t>
                </a:r>
                <a:endParaRPr lang="de-AT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3591132265183271E-2"/>
              <c:y val="0.89500004754840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65447236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33214504903302"/>
          <c:y val="0.81913347788048241"/>
          <c:w val="0.46643623430566322"/>
          <c:h val="6.0032437247371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Gegenüberstellung Heitere Tage, Trübe Tage und Nebel Tage Steyr nach</a:t>
            </a:r>
            <a:r>
              <a:rPr lang="en-US" baseline="0"/>
              <a:t> </a:t>
            </a:r>
            <a:r>
              <a:rPr lang="en-US"/>
              <a:t>Monaten </a:t>
            </a:r>
          </a:p>
          <a:p>
            <a:pPr>
              <a:defRPr/>
            </a:pPr>
            <a:r>
              <a:rPr lang="en-US"/>
              <a:t>1961-1984</a:t>
            </a:r>
          </a:p>
        </c:rich>
      </c:tx>
      <c:layout>
        <c:manualLayout>
          <c:xMode val="edge"/>
          <c:yMode val="edge"/>
          <c:x val="0.10703718232061818"/>
          <c:y val="2.4079807361541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 - Witterung Steyr'!$B$3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 - Witterung Steyr'!$A$4:$A$15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'I - Witterung Steyr'!$B$4:$B$15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F-47C1-B4A8-FEA9B12F5F73}"/>
            </c:ext>
          </c:extLst>
        </c:ser>
        <c:ser>
          <c:idx val="1"/>
          <c:order val="1"/>
          <c:tx>
            <c:strRef>
              <c:f>'I - Witterung Steyr'!$C$3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 - Witterung Steyr'!$A$4:$A$15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'I - Witterung Steyr'!$C$4:$C$15</c:f>
              <c:numCache>
                <c:formatCode>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12</c:v>
                </c:pt>
                <c:pt idx="10">
                  <c:v>18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F-47C1-B4A8-FEA9B12F5F73}"/>
            </c:ext>
          </c:extLst>
        </c:ser>
        <c:ser>
          <c:idx val="2"/>
          <c:order val="2"/>
          <c:tx>
            <c:strRef>
              <c:f>'I - Witterung Steyr'!$D$3</c:f>
              <c:strCache>
                <c:ptCount val="1"/>
                <c:pt idx="0">
                  <c:v>Nebel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 - Witterung Steyr'!$A$4:$A$15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'I - Witterung Steyr'!$D$4:$D$15</c:f>
              <c:numCache>
                <c:formatCode>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F-47C1-B4A8-FEA9B12F5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1341656"/>
        <c:axId val="631340672"/>
      </c:barChart>
      <c:catAx>
        <c:axId val="631341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900" b="0" i="0" baseline="0">
                    <a:effectLst/>
                  </a:rPr>
                  <a:t>Quelle: Zentralanstalt für Meteorologie und Geodynamik (2001), Klimadaten Österreichs</a:t>
                </a:r>
                <a:endParaRPr lang="de-AT" sz="900">
                  <a:effectLst/>
                </a:endParaRPr>
              </a:p>
              <a:p>
                <a:pPr algn="l">
                  <a:defRPr/>
                </a:pPr>
                <a:r>
                  <a:rPr lang="de-AT" sz="900" b="0" i="0" baseline="0">
                    <a:effectLst/>
                  </a:rPr>
                  <a:t>Entwurf und Zeichnung: Nicole Staudinger-Egger, 2020</a:t>
                </a:r>
                <a:endParaRPr lang="de-AT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7036385032672852E-2"/>
              <c:y val="0.88701369759120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340672"/>
        <c:crosses val="autoZero"/>
        <c:auto val="1"/>
        <c:lblAlgn val="ctr"/>
        <c:lblOffset val="100"/>
        <c:noMultiLvlLbl val="0"/>
      </c:catAx>
      <c:valAx>
        <c:axId val="63134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Tage/Monat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34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576732586433981"/>
          <c:y val="0.81123110385195674"/>
          <c:w val="0.38466623932032795"/>
          <c:h val="5.804994189967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10</xdr:row>
      <xdr:rowOff>22860</xdr:rowOff>
    </xdr:from>
    <xdr:to>
      <xdr:col>13</xdr:col>
      <xdr:colOff>392430</xdr:colOff>
      <xdr:row>40</xdr:row>
      <xdr:rowOff>89535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680BC21-6765-410D-B12C-B1038CEB1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425825</xdr:colOff>
      <xdr:row>4</xdr:row>
      <xdr:rowOff>85165</xdr:rowOff>
    </xdr:from>
    <xdr:to>
      <xdr:col>13</xdr:col>
      <xdr:colOff>600635</xdr:colOff>
      <xdr:row>30</xdr:row>
      <xdr:rowOff>71717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AC990D9-037D-4A18-ADAF-CC1D56B8E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708660</xdr:colOff>
      <xdr:row>2</xdr:row>
      <xdr:rowOff>129540</xdr:rowOff>
    </xdr:from>
    <xdr:to>
      <xdr:col>12</xdr:col>
      <xdr:colOff>495300</xdr:colOff>
      <xdr:row>25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96E1452-4876-4F09-B5C2-AD45523EE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6</xdr:row>
      <xdr:rowOff>171450</xdr:rowOff>
    </xdr:from>
    <xdr:to>
      <xdr:col>12</xdr:col>
      <xdr:colOff>205740</xdr:colOff>
      <xdr:row>27</xdr:row>
      <xdr:rowOff>22860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F72BB12-0750-40D9-B2CA-5E1398745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8</xdr:row>
      <xdr:rowOff>45720</xdr:rowOff>
    </xdr:from>
    <xdr:to>
      <xdr:col>1</xdr:col>
      <xdr:colOff>320040</xdr:colOff>
      <xdr:row>36</xdr:row>
      <xdr:rowOff>175260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5F530DA-FBA0-40B0-BDA9-A5A30B6D2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0.02973</cdr:x>
      <cdr:y>0.91019</cdr:y>
    </cdr:from>
    <cdr:to>
      <cdr:x>0.69865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C0B6C9B-F368-40CD-995D-B784AE0074BB}"/>
            </a:ext>
          </a:extLst>
        </cdr:cNvPr>
        <cdr:cNvSpPr txBox="1"/>
      </cdr:nvSpPr>
      <cdr:spPr>
        <a:xfrm xmlns:a="http://schemas.openxmlformats.org/drawingml/2006/main">
          <a:off x="167640" y="3166110"/>
          <a:ext cx="377190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000"/>
            <a:t>Entwurf und Zeichnung:</a:t>
          </a:r>
          <a:r>
            <a:rPr lang="de-AT" sz="1000" baseline="0"/>
            <a:t> Nicole Staudinger-Egger, 2020</a:t>
          </a:r>
          <a:endParaRPr lang="de-AT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6</xdr:row>
      <xdr:rowOff>0</xdr:rowOff>
    </xdr:from>
    <xdr:to>
      <xdr:col>14</xdr:col>
      <xdr:colOff>38100</xdr:colOff>
      <xdr:row>27</xdr:row>
      <xdr:rowOff>26670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86317C-8929-4BCF-ABAC-7A068B5F2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150493</xdr:colOff>
      <xdr:row>20</xdr:row>
      <xdr:rowOff>152400</xdr:rowOff>
    </xdr:from>
    <xdr:to>
      <xdr:col>10</xdr:col>
      <xdr:colOff>542925</xdr:colOff>
      <xdr:row>53</xdr:row>
      <xdr:rowOff>77154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B2532F9-9358-43E7-B336-830AA9449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0.80149</cdr:x>
      <cdr:y>0.08457</cdr:y>
    </cdr:from>
    <cdr:to>
      <cdr:x>0.98408</cdr:x>
      <cdr:y>0.19577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4C80258-F099-4F3A-BE75-1FED177CBE7F}"/>
            </a:ext>
          </a:extLst>
        </cdr:cNvPr>
        <cdr:cNvSpPr txBox="1"/>
      </cdr:nvSpPr>
      <cdr:spPr>
        <a:xfrm xmlns:a="http://schemas.openxmlformats.org/drawingml/2006/main">
          <a:off x="7191377" y="514350"/>
          <a:ext cx="1638300" cy="6762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>
              <a:solidFill>
                <a:srgbClr val="FF0000"/>
              </a:solidFill>
            </a:rPr>
            <a:t>Gesamt-Wohnbevölkerung</a:t>
          </a:r>
          <a:r>
            <a:rPr lang="de-AT" sz="1100" baseline="0">
              <a:solidFill>
                <a:srgbClr val="FF0000"/>
              </a:solidFill>
            </a:rPr>
            <a:t> in OÖ</a:t>
          </a:r>
        </a:p>
        <a:p xmlns:a="http://schemas.openxmlformats.org/drawingml/2006/main">
          <a:r>
            <a:rPr lang="de-AT" sz="1100" baseline="0">
              <a:solidFill>
                <a:srgbClr val="FF0000"/>
              </a:solidFill>
            </a:rPr>
            <a:t>1 413 762</a:t>
          </a:r>
          <a:endParaRPr lang="de-AT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0.60649</cdr:x>
      <cdr:y>0.895</cdr:y>
    </cdr:from>
    <cdr:to>
      <cdr:x>0.99816</cdr:x>
      <cdr:y>1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810AC41B-25A7-4841-AF38-FED056675F13}"/>
            </a:ext>
          </a:extLst>
        </cdr:cNvPr>
        <cdr:cNvSpPr txBox="1"/>
      </cdr:nvSpPr>
      <cdr:spPr>
        <a:xfrm xmlns:a="http://schemas.openxmlformats.org/drawingml/2006/main">
          <a:off x="5663567" y="5334000"/>
          <a:ext cx="3657600" cy="625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de-AT" sz="1000" b="0" i="0" baseline="0">
              <a:effectLst/>
              <a:latin typeface="+mn-lt"/>
              <a:ea typeface="+mn-ea"/>
              <a:cs typeface="+mn-cs"/>
            </a:rPr>
            <a:t>Quelle: Statistik Austria, Volkszählung 2001 &amp; Ein Blick auf die Gemeinde</a:t>
          </a:r>
          <a:endParaRPr lang="de-AT" sz="1000">
            <a:effectLst/>
          </a:endParaRPr>
        </a:p>
        <a:p xmlns:a="http://schemas.openxmlformats.org/drawingml/2006/main">
          <a:pPr rtl="0"/>
          <a:r>
            <a:rPr lang="de-AT" sz="1000" b="0" i="0" baseline="0">
              <a:effectLst/>
              <a:latin typeface="+mn-lt"/>
              <a:ea typeface="+mn-ea"/>
              <a:cs typeface="+mn-cs"/>
            </a:rPr>
            <a:t>Entwurf und Zeichnung: Nicole Staudinger-Egger, 2020</a:t>
          </a:r>
          <a:endParaRPr lang="de-AT" sz="1000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179070</xdr:rowOff>
    </xdr:from>
    <xdr:to>
      <xdr:col>12</xdr:col>
      <xdr:colOff>487680</xdr:colOff>
      <xdr:row>21</xdr:row>
      <xdr:rowOff>30480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EE95FB6-6B6A-4069-AA1B-22B9D850A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0.66282</cdr:x>
      <cdr:y>0.86584</cdr:y>
    </cdr:from>
    <cdr:to>
      <cdr:x>0.98614</cdr:x>
      <cdr:y>0.97317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F64A025-C0D8-4832-A9B2-DEE640D5F5C3}"/>
            </a:ext>
          </a:extLst>
        </cdr:cNvPr>
        <cdr:cNvSpPr txBox="1"/>
      </cdr:nvSpPr>
      <cdr:spPr>
        <a:xfrm xmlns:a="http://schemas.openxmlformats.org/drawingml/2006/main">
          <a:off x="4373880" y="3196590"/>
          <a:ext cx="2133600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endParaRPr lang="de-AT" sz="1000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1</xdr:row>
      <xdr:rowOff>148590</xdr:rowOff>
    </xdr:from>
    <xdr:to>
      <xdr:col>15</xdr:col>
      <xdr:colOff>289560</xdr:colOff>
      <xdr:row>25</xdr:row>
      <xdr:rowOff>30480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E3C3F1-8E75-4C40-8A58-D52567CD1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0</xdr:row>
      <xdr:rowOff>99060</xdr:rowOff>
    </xdr:from>
    <xdr:to>
      <xdr:col>12</xdr:col>
      <xdr:colOff>754380</xdr:colOff>
      <xdr:row>26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D593B78-FA1A-4D71-B803-BB6F21411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0.88725</cdr:y>
    </cdr:from>
    <cdr:to>
      <cdr:x>0.60226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A22F2F0-82CA-484C-AD0E-045F5F566B94}"/>
            </a:ext>
          </a:extLst>
        </cdr:cNvPr>
        <cdr:cNvSpPr txBox="1"/>
      </cdr:nvSpPr>
      <cdr:spPr>
        <a:xfrm xmlns:a="http://schemas.openxmlformats.org/drawingml/2006/main">
          <a:off x="38100" y="4881307"/>
          <a:ext cx="4427220" cy="62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de-AT" sz="1000" b="0" i="0" baseline="0">
              <a:effectLst/>
              <a:latin typeface="+mn-lt"/>
              <a:ea typeface="+mn-ea"/>
              <a:cs typeface="+mn-cs"/>
            </a:rPr>
            <a:t>Quelle: Statistik Austria, Volkszählung 2001 &amp; Ein Blick auf die Gemeinde</a:t>
          </a:r>
          <a:endParaRPr lang="de-AT" sz="1000">
            <a:effectLst/>
          </a:endParaRPr>
        </a:p>
        <a:p xmlns:a="http://schemas.openxmlformats.org/drawingml/2006/main">
          <a:pPr rtl="0"/>
          <a:r>
            <a:rPr lang="de-AT" sz="1000" b="0" i="0" baseline="0">
              <a:effectLst/>
              <a:latin typeface="+mn-lt"/>
              <a:ea typeface="+mn-ea"/>
              <a:cs typeface="+mn-cs"/>
            </a:rPr>
            <a:t>Entwurf und Zeichnung: Nicole Staudinger-Egger, 2020</a:t>
          </a:r>
          <a:endParaRPr lang="de-AT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1257-7430-4A7D-BFE7-D8424CD70855}">
  <dimension ref="A1:N9"/>
  <sheetViews>
    <sheetView tabSelected="1" topLeftCell="A16" workbookViewId="0">
      <selection activeCell="S20" sqref="S20"/>
    </sheetView>
  </sheetViews>
  <sheetFormatPr baseColWidth="10" defaultRowHeight="14.4" x14ac:dyDescent="0.3"/>
  <cols>
    <col min="1" max="2" width="7.109375" customWidth="1"/>
    <col min="3" max="3" width="6.88671875" customWidth="1"/>
    <col min="4" max="4" width="6" bestFit="1" customWidth="1"/>
    <col min="5" max="5" width="5.88671875" customWidth="1"/>
    <col min="6" max="7" width="6" bestFit="1" customWidth="1"/>
    <col min="8" max="8" width="6" customWidth="1"/>
    <col min="9" max="9" width="6.33203125" customWidth="1"/>
    <col min="10" max="10" width="6.6640625" customWidth="1"/>
    <col min="11" max="11" width="6.88671875" customWidth="1"/>
    <col min="12" max="12" width="5.88671875" customWidth="1"/>
    <col min="13" max="13" width="6.33203125" customWidth="1"/>
    <col min="14" max="14" width="7.33203125" customWidth="1"/>
  </cols>
  <sheetData>
    <row r="1" spans="1:14" ht="2.25" customHeight="1" x14ac:dyDescent="0.3">
      <c r="A1" s="1"/>
      <c r="B1" s="1"/>
      <c r="C1" s="1"/>
      <c r="D1" s="1"/>
      <c r="E1" s="1"/>
      <c r="F1" s="1"/>
      <c r="G1" s="1"/>
      <c r="H1" s="1"/>
    </row>
    <row r="2" spans="1:14" ht="15.6" x14ac:dyDescent="0.3">
      <c r="A2" s="30" t="s">
        <v>72</v>
      </c>
      <c r="B2" s="5"/>
      <c r="C2" s="2"/>
      <c r="D2" s="2"/>
      <c r="E2" s="2"/>
      <c r="F2" s="2"/>
      <c r="G2" s="3"/>
      <c r="H2" s="4"/>
    </row>
    <row r="3" spans="1:14" ht="15.6" x14ac:dyDescent="0.3">
      <c r="A3" s="31" t="s">
        <v>74</v>
      </c>
    </row>
    <row r="4" spans="1:14" ht="15.6" x14ac:dyDescent="0.3">
      <c r="A4" s="32" t="s">
        <v>75</v>
      </c>
      <c r="B4" s="7"/>
      <c r="C4" s="6"/>
    </row>
    <row r="6" spans="1:14" ht="15" customHeight="1" x14ac:dyDescent="0.3">
      <c r="A6" s="42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4" x14ac:dyDescent="0.3">
      <c r="A7" s="45">
        <v>2001</v>
      </c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0" t="s">
        <v>10</v>
      </c>
      <c r="K7" s="40" t="s">
        <v>11</v>
      </c>
      <c r="L7" s="40" t="s">
        <v>12</v>
      </c>
      <c r="M7" s="40" t="s">
        <v>13</v>
      </c>
      <c r="N7" s="40" t="s">
        <v>14</v>
      </c>
    </row>
    <row r="8" spans="1:14" x14ac:dyDescent="0.3">
      <c r="A8" s="4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x14ac:dyDescent="0.3">
      <c r="A9" s="9">
        <v>39340</v>
      </c>
      <c r="B9" s="10">
        <v>39337</v>
      </c>
      <c r="C9" s="10">
        <v>38942</v>
      </c>
      <c r="D9" s="10">
        <v>40822</v>
      </c>
      <c r="E9" s="10">
        <v>38306</v>
      </c>
      <c r="F9" s="10">
        <v>36818</v>
      </c>
      <c r="G9" s="10">
        <v>31017</v>
      </c>
      <c r="H9" s="10">
        <v>25351</v>
      </c>
      <c r="I9" s="10">
        <v>27200</v>
      </c>
      <c r="J9" s="10">
        <v>22205</v>
      </c>
      <c r="K9" s="10">
        <v>22272</v>
      </c>
      <c r="L9" s="10">
        <v>26139</v>
      </c>
      <c r="M9" s="10">
        <v>21054</v>
      </c>
      <c r="N9" s="10">
        <v>16593</v>
      </c>
    </row>
  </sheetData>
  <mergeCells count="15">
    <mergeCell ref="A6:M6"/>
    <mergeCell ref="A7:A8"/>
    <mergeCell ref="D7:D8"/>
    <mergeCell ref="I7:I8"/>
    <mergeCell ref="H7:H8"/>
    <mergeCell ref="G7:G8"/>
    <mergeCell ref="F7:F8"/>
    <mergeCell ref="E7:E8"/>
    <mergeCell ref="J7:J8"/>
    <mergeCell ref="N7:N8"/>
    <mergeCell ref="K7:K8"/>
    <mergeCell ref="M7:M8"/>
    <mergeCell ref="L7:L8"/>
    <mergeCell ref="B7:B8"/>
    <mergeCell ref="C7:C8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7053-1451-48DE-BE68-4AFB11C2561D}">
  <dimension ref="A1:B5"/>
  <sheetViews>
    <sheetView topLeftCell="A10" workbookViewId="0">
      <selection activeCell="D17" sqref="D17"/>
    </sheetView>
  </sheetViews>
  <sheetFormatPr baseColWidth="10" defaultRowHeight="14.4" x14ac:dyDescent="0.3"/>
  <cols>
    <col min="1" max="1" width="94.5546875" style="12" bestFit="1" customWidth="1"/>
    <col min="2" max="16384" width="11.5546875" style="12"/>
  </cols>
  <sheetData>
    <row r="1" spans="1:2" x14ac:dyDescent="0.3">
      <c r="A1" s="12" t="s">
        <v>67</v>
      </c>
      <c r="B1" s="12">
        <v>5</v>
      </c>
    </row>
    <row r="2" spans="1:2" x14ac:dyDescent="0.3">
      <c r="A2" s="12" t="s">
        <v>68</v>
      </c>
      <c r="B2" s="12">
        <v>3</v>
      </c>
    </row>
    <row r="3" spans="1:2" x14ac:dyDescent="0.3">
      <c r="A3" s="12" t="s">
        <v>69</v>
      </c>
      <c r="B3" s="12">
        <v>2</v>
      </c>
    </row>
    <row r="4" spans="1:2" x14ac:dyDescent="0.3">
      <c r="A4" s="12" t="s">
        <v>70</v>
      </c>
      <c r="B4" s="12">
        <v>2</v>
      </c>
    </row>
    <row r="5" spans="1:2" x14ac:dyDescent="0.3">
      <c r="A5" s="12" t="s">
        <v>71</v>
      </c>
      <c r="B5" s="12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EB04-8731-4D69-8D6A-B5929EA07EF9}">
  <dimension ref="A1:XFD39"/>
  <sheetViews>
    <sheetView topLeftCell="A4" workbookViewId="0">
      <selection activeCell="F31" sqref="F31"/>
    </sheetView>
  </sheetViews>
  <sheetFormatPr baseColWidth="10" defaultRowHeight="14.4" x14ac:dyDescent="0.3"/>
  <cols>
    <col min="1" max="1" width="7" customWidth="1"/>
    <col min="2" max="2" width="12.6640625" style="8" customWidth="1"/>
  </cols>
  <sheetData>
    <row r="1" spans="1:16384" s="12" customFormat="1" ht="15.6" x14ac:dyDescent="0.3">
      <c r="A1" s="30" t="s">
        <v>73</v>
      </c>
      <c r="B1" s="8"/>
    </row>
    <row r="2" spans="1:16384" ht="15.6" x14ac:dyDescent="0.3">
      <c r="A2" s="31" t="s">
        <v>74</v>
      </c>
    </row>
    <row r="3" spans="1:16384" s="12" customFormat="1" ht="15.6" x14ac:dyDescent="0.3">
      <c r="A3" s="32" t="s">
        <v>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0"/>
      <c r="XEU3" s="30"/>
      <c r="XEV3" s="30"/>
      <c r="XEW3" s="30"/>
      <c r="XEX3" s="30"/>
      <c r="XEY3" s="30"/>
      <c r="XEZ3" s="30"/>
      <c r="XFA3" s="30"/>
      <c r="XFB3" s="30"/>
      <c r="XFC3" s="30"/>
      <c r="XFD3" s="30"/>
    </row>
    <row r="4" spans="1:16384" s="12" customFormat="1" ht="15.6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  <c r="XFD4" s="31"/>
    </row>
    <row r="5" spans="1:16384" s="12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  <c r="XFA5" s="32"/>
      <c r="XFB5" s="32"/>
      <c r="XFC5" s="32"/>
      <c r="XFD5" s="32"/>
    </row>
    <row r="6" spans="1:16384" s="12" customFormat="1" ht="15.6" x14ac:dyDescent="0.3">
      <c r="A6" s="11"/>
      <c r="B6" s="8"/>
    </row>
    <row r="7" spans="1:16384" x14ac:dyDescent="0.3">
      <c r="A7" t="s">
        <v>16</v>
      </c>
      <c r="B7" s="8" t="s">
        <v>17</v>
      </c>
    </row>
    <row r="8" spans="1:16384" x14ac:dyDescent="0.3">
      <c r="A8">
        <v>1869</v>
      </c>
      <c r="B8" s="8">
        <v>16593</v>
      </c>
    </row>
    <row r="9" spans="1:16384" x14ac:dyDescent="0.3">
      <c r="A9">
        <v>1880</v>
      </c>
      <c r="B9" s="8">
        <v>21054</v>
      </c>
    </row>
    <row r="10" spans="1:16384" x14ac:dyDescent="0.3">
      <c r="A10">
        <v>1890</v>
      </c>
      <c r="B10" s="8">
        <v>26139</v>
      </c>
    </row>
    <row r="11" spans="1:16384" x14ac:dyDescent="0.3">
      <c r="A11">
        <v>1900</v>
      </c>
      <c r="B11" s="8">
        <v>22272</v>
      </c>
    </row>
    <row r="12" spans="1:16384" x14ac:dyDescent="0.3">
      <c r="A12">
        <v>1910</v>
      </c>
      <c r="B12" s="8">
        <v>22205</v>
      </c>
    </row>
    <row r="13" spans="1:16384" x14ac:dyDescent="0.3">
      <c r="A13">
        <v>1923</v>
      </c>
      <c r="B13" s="8">
        <v>27200</v>
      </c>
    </row>
    <row r="14" spans="1:16384" x14ac:dyDescent="0.3">
      <c r="A14">
        <v>1934</v>
      </c>
      <c r="B14" s="8">
        <v>25351</v>
      </c>
    </row>
    <row r="15" spans="1:16384" x14ac:dyDescent="0.3">
      <c r="A15">
        <v>1939</v>
      </c>
      <c r="B15" s="8">
        <v>31017</v>
      </c>
    </row>
    <row r="16" spans="1:16384" x14ac:dyDescent="0.3">
      <c r="A16">
        <v>1951</v>
      </c>
      <c r="B16" s="8">
        <v>36818</v>
      </c>
    </row>
    <row r="17" spans="1:2" x14ac:dyDescent="0.3">
      <c r="A17">
        <v>1961</v>
      </c>
      <c r="B17" s="8">
        <v>38306</v>
      </c>
    </row>
    <row r="18" spans="1:2" x14ac:dyDescent="0.3">
      <c r="A18">
        <v>1971</v>
      </c>
      <c r="B18" s="8">
        <v>40822</v>
      </c>
    </row>
    <row r="19" spans="1:2" x14ac:dyDescent="0.3">
      <c r="A19">
        <v>1981</v>
      </c>
      <c r="B19" s="8">
        <v>38942</v>
      </c>
    </row>
    <row r="20" spans="1:2" x14ac:dyDescent="0.3">
      <c r="A20">
        <v>1991</v>
      </c>
      <c r="B20" s="8">
        <v>39337</v>
      </c>
    </row>
    <row r="21" spans="1:2" x14ac:dyDescent="0.3">
      <c r="A21">
        <v>2001</v>
      </c>
      <c r="B21" s="8">
        <v>39340</v>
      </c>
    </row>
    <row r="22" spans="1:2" x14ac:dyDescent="0.3">
      <c r="A22">
        <v>2002</v>
      </c>
      <c r="B22" s="8">
        <v>39415</v>
      </c>
    </row>
    <row r="23" spans="1:2" x14ac:dyDescent="0.3">
      <c r="A23">
        <v>2003</v>
      </c>
      <c r="B23" s="8">
        <v>39111</v>
      </c>
    </row>
    <row r="24" spans="1:2" x14ac:dyDescent="0.3">
      <c r="A24">
        <v>2004</v>
      </c>
      <c r="B24" s="8">
        <v>39164</v>
      </c>
    </row>
    <row r="25" spans="1:2" x14ac:dyDescent="0.3">
      <c r="A25">
        <v>2005</v>
      </c>
      <c r="B25" s="8">
        <v>39093</v>
      </c>
    </row>
    <row r="26" spans="1:2" x14ac:dyDescent="0.3">
      <c r="A26">
        <v>2006</v>
      </c>
      <c r="B26" s="8">
        <v>39064</v>
      </c>
    </row>
    <row r="27" spans="1:2" x14ac:dyDescent="0.3">
      <c r="A27">
        <v>2007</v>
      </c>
      <c r="B27" s="8">
        <v>38936</v>
      </c>
    </row>
    <row r="28" spans="1:2" x14ac:dyDescent="0.3">
      <c r="A28">
        <v>2008</v>
      </c>
      <c r="B28" s="8">
        <v>38665</v>
      </c>
    </row>
    <row r="29" spans="1:2" x14ac:dyDescent="0.3">
      <c r="A29">
        <v>2009</v>
      </c>
      <c r="B29" s="8">
        <v>38374</v>
      </c>
    </row>
    <row r="30" spans="1:2" x14ac:dyDescent="0.3">
      <c r="A30">
        <v>2010</v>
      </c>
      <c r="B30" s="8">
        <v>38360</v>
      </c>
    </row>
    <row r="31" spans="1:2" x14ac:dyDescent="0.3">
      <c r="A31">
        <v>2011</v>
      </c>
      <c r="B31" s="8">
        <v>38289</v>
      </c>
    </row>
    <row r="32" spans="1:2" x14ac:dyDescent="0.3">
      <c r="A32">
        <v>2012</v>
      </c>
      <c r="B32" s="8">
        <v>38193</v>
      </c>
    </row>
    <row r="33" spans="1:2" x14ac:dyDescent="0.3">
      <c r="A33">
        <v>2013</v>
      </c>
      <c r="B33" s="8">
        <v>38140</v>
      </c>
    </row>
    <row r="34" spans="1:2" x14ac:dyDescent="0.3">
      <c r="A34">
        <v>2014</v>
      </c>
      <c r="B34" s="8">
        <v>38120</v>
      </c>
    </row>
    <row r="35" spans="1:2" x14ac:dyDescent="0.3">
      <c r="A35">
        <v>2015</v>
      </c>
      <c r="B35" s="8">
        <v>38287</v>
      </c>
    </row>
    <row r="36" spans="1:2" x14ac:dyDescent="0.3">
      <c r="A36">
        <v>2016</v>
      </c>
      <c r="B36" s="8">
        <v>38347</v>
      </c>
    </row>
    <row r="37" spans="1:2" x14ac:dyDescent="0.3">
      <c r="A37">
        <v>2017</v>
      </c>
      <c r="B37" s="8">
        <v>38324</v>
      </c>
    </row>
    <row r="38" spans="1:2" x14ac:dyDescent="0.3">
      <c r="A38">
        <v>2018</v>
      </c>
      <c r="B38" s="8">
        <v>38331</v>
      </c>
    </row>
    <row r="39" spans="1:2" x14ac:dyDescent="0.3">
      <c r="A39">
        <v>2019</v>
      </c>
      <c r="B39" s="8">
        <v>38193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2113-93A2-441E-9C65-AC86AF43B247}">
  <dimension ref="A1:B20"/>
  <sheetViews>
    <sheetView topLeftCell="A28" workbookViewId="0">
      <selection activeCell="J58" sqref="J58"/>
    </sheetView>
  </sheetViews>
  <sheetFormatPr baseColWidth="10" defaultRowHeight="14.4" x14ac:dyDescent="0.3"/>
  <cols>
    <col min="1" max="1" width="23" customWidth="1"/>
    <col min="2" max="2" width="15" style="8" customWidth="1"/>
  </cols>
  <sheetData>
    <row r="1" spans="1:2" s="35" customFormat="1" ht="15.6" x14ac:dyDescent="0.3">
      <c r="A1" s="33" t="s">
        <v>77</v>
      </c>
      <c r="B1" s="34" t="s">
        <v>17</v>
      </c>
    </row>
    <row r="2" spans="1:2" ht="15.6" x14ac:dyDescent="0.3">
      <c r="A2" s="9" t="s">
        <v>18</v>
      </c>
      <c r="B2" s="13">
        <v>189889</v>
      </c>
    </row>
    <row r="3" spans="1:2" ht="15.6" x14ac:dyDescent="0.3">
      <c r="A3" s="9" t="s">
        <v>0</v>
      </c>
      <c r="B3" s="13">
        <v>38205</v>
      </c>
    </row>
    <row r="4" spans="1:2" ht="15.6" x14ac:dyDescent="0.3">
      <c r="A4" s="9" t="s">
        <v>19</v>
      </c>
      <c r="B4" s="13">
        <v>58591</v>
      </c>
    </row>
    <row r="5" spans="1:2" ht="15.6" x14ac:dyDescent="0.3">
      <c r="A5" s="9" t="s">
        <v>20</v>
      </c>
      <c r="B5" s="13">
        <v>97826</v>
      </c>
    </row>
    <row r="6" spans="1:2" ht="15.6" x14ac:dyDescent="0.3">
      <c r="A6" s="9" t="s">
        <v>21</v>
      </c>
      <c r="B6" s="13">
        <v>31741</v>
      </c>
    </row>
    <row r="7" spans="1:2" ht="15.6" x14ac:dyDescent="0.3">
      <c r="A7" s="9" t="s">
        <v>22</v>
      </c>
      <c r="B7" s="13">
        <v>65113</v>
      </c>
    </row>
    <row r="8" spans="1:2" ht="15.6" x14ac:dyDescent="0.3">
      <c r="A8" s="9" t="s">
        <v>23</v>
      </c>
      <c r="B8" s="13">
        <v>99403</v>
      </c>
    </row>
    <row r="9" spans="1:2" ht="15.6" x14ac:dyDescent="0.3">
      <c r="A9" s="9" t="s">
        <v>24</v>
      </c>
      <c r="B9" s="13">
        <v>62555</v>
      </c>
    </row>
    <row r="10" spans="1:2" ht="15.6" x14ac:dyDescent="0.3">
      <c r="A10" s="9" t="s">
        <v>25</v>
      </c>
      <c r="B10" s="13">
        <v>55557</v>
      </c>
    </row>
    <row r="11" spans="1:2" ht="15.6" x14ac:dyDescent="0.3">
      <c r="A11" s="9" t="s">
        <v>26</v>
      </c>
      <c r="B11" s="13">
        <v>139116</v>
      </c>
    </row>
    <row r="12" spans="1:2" ht="15.6" x14ac:dyDescent="0.3">
      <c r="A12" s="9" t="s">
        <v>27</v>
      </c>
      <c r="B12" s="13">
        <v>65738</v>
      </c>
    </row>
    <row r="13" spans="1:2" ht="15.6" x14ac:dyDescent="0.3">
      <c r="A13" s="9" t="s">
        <v>28</v>
      </c>
      <c r="B13" s="13">
        <v>58553</v>
      </c>
    </row>
    <row r="14" spans="1:2" ht="15.6" x14ac:dyDescent="0.3">
      <c r="A14" s="9" t="s">
        <v>29</v>
      </c>
      <c r="B14" s="13">
        <v>56688</v>
      </c>
    </row>
    <row r="15" spans="1:2" ht="15.6" x14ac:dyDescent="0.3">
      <c r="A15" s="9" t="s">
        <v>30</v>
      </c>
      <c r="B15" s="13">
        <v>56426</v>
      </c>
    </row>
    <row r="16" spans="1:2" ht="15.6" x14ac:dyDescent="0.3">
      <c r="A16" s="9" t="s">
        <v>31</v>
      </c>
      <c r="B16" s="13">
        <v>58700</v>
      </c>
    </row>
    <row r="17" spans="1:2" ht="15.6" x14ac:dyDescent="0.3">
      <c r="A17" s="9" t="s">
        <v>32</v>
      </c>
      <c r="B17" s="13">
        <v>81400</v>
      </c>
    </row>
    <row r="18" spans="1:2" ht="15.6" x14ac:dyDescent="0.3">
      <c r="A18" s="9" t="s">
        <v>33</v>
      </c>
      <c r="B18" s="13">
        <v>130316</v>
      </c>
    </row>
    <row r="19" spans="1:2" ht="15.6" x14ac:dyDescent="0.3">
      <c r="A19" s="9" t="s">
        <v>34</v>
      </c>
      <c r="B19" s="13">
        <v>67945</v>
      </c>
    </row>
    <row r="20" spans="1:2" ht="15.6" x14ac:dyDescent="0.3">
      <c r="A20" s="14" t="s">
        <v>36</v>
      </c>
      <c r="B20" s="15">
        <f>SUM(B2:B19)</f>
        <v>1413762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9130-A06F-44A3-BDAF-D26522D0BC5F}">
  <dimension ref="A1:D17"/>
  <sheetViews>
    <sheetView workbookViewId="0">
      <selection activeCell="C24" sqref="C24"/>
    </sheetView>
  </sheetViews>
  <sheetFormatPr baseColWidth="10" defaultRowHeight="14.4" x14ac:dyDescent="0.3"/>
  <cols>
    <col min="1" max="1" width="11.44140625" style="16"/>
    <col min="2" max="4" width="11.44140625" style="17"/>
  </cols>
  <sheetData>
    <row r="1" spans="1:4" s="12" customFormat="1" x14ac:dyDescent="0.3">
      <c r="A1" s="16"/>
      <c r="B1" s="17" t="s">
        <v>15</v>
      </c>
      <c r="C1" s="17" t="s">
        <v>38</v>
      </c>
      <c r="D1" s="17" t="s">
        <v>37</v>
      </c>
    </row>
    <row r="2" spans="1:4" x14ac:dyDescent="0.3">
      <c r="A2" s="16">
        <v>2019</v>
      </c>
      <c r="B2" s="17">
        <v>38193</v>
      </c>
      <c r="C2" s="17">
        <v>61727</v>
      </c>
      <c r="D2" s="17">
        <v>205726</v>
      </c>
    </row>
    <row r="3" spans="1:4" x14ac:dyDescent="0.3">
      <c r="A3" s="16">
        <v>2011</v>
      </c>
      <c r="B3" s="17">
        <v>38205</v>
      </c>
      <c r="C3" s="17">
        <v>58591</v>
      </c>
      <c r="D3" s="17">
        <v>189889</v>
      </c>
    </row>
    <row r="4" spans="1:4" x14ac:dyDescent="0.3">
      <c r="A4" s="16">
        <v>2001</v>
      </c>
      <c r="B4" s="17">
        <v>39340</v>
      </c>
      <c r="C4" s="17">
        <v>56481</v>
      </c>
      <c r="D4" s="17">
        <v>183614</v>
      </c>
    </row>
    <row r="5" spans="1:4" x14ac:dyDescent="0.3">
      <c r="A5" s="16">
        <v>1991</v>
      </c>
      <c r="B5" s="17">
        <v>39337</v>
      </c>
      <c r="C5" s="17">
        <v>52594</v>
      </c>
      <c r="D5" s="17">
        <v>203044</v>
      </c>
    </row>
    <row r="6" spans="1:4" x14ac:dyDescent="0.3">
      <c r="A6" s="16">
        <v>1981</v>
      </c>
      <c r="B6" s="17">
        <v>38942</v>
      </c>
      <c r="C6" s="17">
        <v>51060</v>
      </c>
      <c r="D6" s="17">
        <v>199910</v>
      </c>
    </row>
    <row r="7" spans="1:4" x14ac:dyDescent="0.3">
      <c r="A7" s="16">
        <v>1971</v>
      </c>
      <c r="B7" s="17">
        <v>40822</v>
      </c>
      <c r="C7" s="17">
        <v>47527</v>
      </c>
      <c r="D7" s="17">
        <v>201889</v>
      </c>
    </row>
    <row r="8" spans="1:4" x14ac:dyDescent="0.3">
      <c r="A8" s="16">
        <v>1961</v>
      </c>
      <c r="B8" s="17">
        <v>38306</v>
      </c>
      <c r="C8" s="17">
        <v>41060</v>
      </c>
      <c r="D8" s="17">
        <v>195978</v>
      </c>
    </row>
    <row r="9" spans="1:4" x14ac:dyDescent="0.3">
      <c r="A9" s="16">
        <v>1951</v>
      </c>
      <c r="B9" s="17">
        <v>36818</v>
      </c>
      <c r="C9" s="17">
        <v>38120</v>
      </c>
      <c r="D9" s="17">
        <v>184685</v>
      </c>
    </row>
    <row r="10" spans="1:4" x14ac:dyDescent="0.3">
      <c r="A10" s="16">
        <v>1939</v>
      </c>
      <c r="B10" s="17">
        <v>31017</v>
      </c>
      <c r="C10" s="17">
        <v>29533</v>
      </c>
      <c r="D10" s="17">
        <v>128177</v>
      </c>
    </row>
    <row r="11" spans="1:4" x14ac:dyDescent="0.3">
      <c r="A11" s="16">
        <v>1934</v>
      </c>
      <c r="B11" s="17">
        <v>25351</v>
      </c>
      <c r="C11" s="17">
        <v>25956</v>
      </c>
      <c r="D11" s="17">
        <v>115338</v>
      </c>
    </row>
    <row r="12" spans="1:4" x14ac:dyDescent="0.3">
      <c r="A12" s="16">
        <v>1923</v>
      </c>
      <c r="B12" s="17">
        <v>27200</v>
      </c>
      <c r="C12" s="17">
        <v>24248</v>
      </c>
      <c r="D12" s="17">
        <v>107463</v>
      </c>
    </row>
    <row r="13" spans="1:4" x14ac:dyDescent="0.3">
      <c r="A13" s="16">
        <v>1910</v>
      </c>
      <c r="B13" s="17">
        <v>22205</v>
      </c>
      <c r="C13" s="17">
        <v>22015</v>
      </c>
      <c r="D13" s="17">
        <v>97852</v>
      </c>
    </row>
    <row r="14" spans="1:4" x14ac:dyDescent="0.3">
      <c r="A14" s="16">
        <v>1900</v>
      </c>
      <c r="B14" s="17">
        <v>22272</v>
      </c>
      <c r="C14" s="17">
        <v>17308</v>
      </c>
      <c r="D14" s="17">
        <v>83356</v>
      </c>
    </row>
    <row r="15" spans="1:4" x14ac:dyDescent="0.3">
      <c r="A15" s="16">
        <v>1890</v>
      </c>
      <c r="B15" s="17">
        <v>26139</v>
      </c>
      <c r="C15" s="17">
        <v>14735</v>
      </c>
      <c r="D15" s="17">
        <v>65090</v>
      </c>
    </row>
    <row r="16" spans="1:4" x14ac:dyDescent="0.3">
      <c r="A16" s="16">
        <v>1880</v>
      </c>
      <c r="B16" s="17">
        <v>21054</v>
      </c>
      <c r="C16" s="17">
        <v>13175</v>
      </c>
      <c r="D16" s="17">
        <v>56569</v>
      </c>
    </row>
    <row r="17" spans="1:4" x14ac:dyDescent="0.3">
      <c r="A17" s="16">
        <v>1869</v>
      </c>
      <c r="B17" s="17">
        <v>16593</v>
      </c>
      <c r="C17" s="17">
        <v>11704</v>
      </c>
      <c r="D17" s="17">
        <v>49635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DD8F-5C42-4DD3-983D-6AAB268305E3}">
  <dimension ref="A1:F39"/>
  <sheetViews>
    <sheetView topLeftCell="B1" workbookViewId="0">
      <selection activeCell="E24" sqref="E23:E24"/>
    </sheetView>
  </sheetViews>
  <sheetFormatPr baseColWidth="10" defaultRowHeight="14.4" x14ac:dyDescent="0.3"/>
  <sheetData>
    <row r="1" spans="1:6" s="12" customFormat="1" x14ac:dyDescent="0.3"/>
    <row r="2" spans="1:6" x14ac:dyDescent="0.3">
      <c r="A2" s="16"/>
      <c r="B2" s="17" t="s">
        <v>15</v>
      </c>
      <c r="C2" s="17" t="s">
        <v>37</v>
      </c>
      <c r="D2" s="16"/>
      <c r="E2" s="17" t="s">
        <v>15</v>
      </c>
      <c r="F2" s="17" t="s">
        <v>37</v>
      </c>
    </row>
    <row r="3" spans="1:6" x14ac:dyDescent="0.3">
      <c r="A3" s="19">
        <v>2019</v>
      </c>
      <c r="B3" s="17">
        <v>38193</v>
      </c>
      <c r="C3" s="17">
        <v>205726</v>
      </c>
      <c r="D3" s="19">
        <v>2019</v>
      </c>
      <c r="E3" s="36">
        <f>B3/B5</f>
        <v>0.97084392475851555</v>
      </c>
      <c r="F3" s="36">
        <f>C3/C5</f>
        <v>1.1204265469953272</v>
      </c>
    </row>
    <row r="4" spans="1:6" x14ac:dyDescent="0.3">
      <c r="A4" s="19">
        <v>2011</v>
      </c>
      <c r="B4" s="17">
        <v>38205</v>
      </c>
      <c r="C4" s="17">
        <v>189889</v>
      </c>
      <c r="D4" s="19">
        <v>2011</v>
      </c>
      <c r="E4" s="36">
        <f>B4/B5</f>
        <v>0.97114895780376209</v>
      </c>
      <c r="F4" s="36">
        <f>C4/C5</f>
        <v>1.034174953979544</v>
      </c>
    </row>
    <row r="5" spans="1:6" x14ac:dyDescent="0.3">
      <c r="A5" s="38">
        <v>2001</v>
      </c>
      <c r="B5" s="37">
        <v>39340</v>
      </c>
      <c r="C5" s="37">
        <v>183614</v>
      </c>
      <c r="D5" s="38">
        <v>2001</v>
      </c>
      <c r="E5" s="39">
        <v>1</v>
      </c>
      <c r="F5" s="39">
        <v>1</v>
      </c>
    </row>
    <row r="6" spans="1:6" x14ac:dyDescent="0.3">
      <c r="A6" s="19">
        <f>1991</f>
        <v>1991</v>
      </c>
      <c r="B6" s="17">
        <v>39337</v>
      </c>
      <c r="C6" s="17">
        <v>203044</v>
      </c>
      <c r="D6" s="19">
        <f>1991</f>
        <v>1991</v>
      </c>
      <c r="E6" s="36">
        <f>B6/B5</f>
        <v>0.99992374173868837</v>
      </c>
      <c r="F6" s="36">
        <f>C6/C5</f>
        <v>1.1058198176609626</v>
      </c>
    </row>
    <row r="7" spans="1:6" x14ac:dyDescent="0.3">
      <c r="A7" s="19">
        <f>1981</f>
        <v>1981</v>
      </c>
      <c r="B7" s="17">
        <v>38942</v>
      </c>
      <c r="C7" s="17">
        <v>199910</v>
      </c>
      <c r="D7" s="19">
        <f>1981</f>
        <v>1981</v>
      </c>
      <c r="E7" s="36">
        <f>B7/B5</f>
        <v>0.9898830706659888</v>
      </c>
      <c r="F7" s="36">
        <f>C7/C5</f>
        <v>1.0887514023985099</v>
      </c>
    </row>
    <row r="8" spans="1:6" x14ac:dyDescent="0.3">
      <c r="A8" s="19">
        <f>1971</f>
        <v>1971</v>
      </c>
      <c r="B8" s="17">
        <v>40822</v>
      </c>
      <c r="C8" s="17">
        <v>201889</v>
      </c>
      <c r="D8" s="19">
        <f>1971</f>
        <v>1971</v>
      </c>
      <c r="E8" s="36">
        <f>B8/B5</f>
        <v>1.0376715810879511</v>
      </c>
      <c r="F8" s="36">
        <f>C8/C5</f>
        <v>1.0995294476456043</v>
      </c>
    </row>
    <row r="9" spans="1:6" x14ac:dyDescent="0.3">
      <c r="A9" s="19">
        <f>1961</f>
        <v>1961</v>
      </c>
      <c r="B9" s="17">
        <v>38306</v>
      </c>
      <c r="C9" s="17">
        <v>195978</v>
      </c>
      <c r="D9" s="19">
        <f>1961</f>
        <v>1961</v>
      </c>
      <c r="E9" s="36">
        <f>B9/B5</f>
        <v>0.97371631926792068</v>
      </c>
      <c r="F9" s="36">
        <f>C9/C5</f>
        <v>1.0673369133072641</v>
      </c>
    </row>
    <row r="10" spans="1:6" x14ac:dyDescent="0.3">
      <c r="A10" s="19">
        <v>1951</v>
      </c>
      <c r="B10" s="17">
        <v>36818</v>
      </c>
      <c r="C10" s="17">
        <v>184685</v>
      </c>
      <c r="D10" s="19">
        <v>1951</v>
      </c>
      <c r="E10" s="36">
        <f>B10/B5</f>
        <v>0.9358922216573462</v>
      </c>
      <c r="F10" s="36">
        <f t="shared" ref="F10:F16" si="0">C10/C8</f>
        <v>0.91478485702539514</v>
      </c>
    </row>
    <row r="11" spans="1:6" x14ac:dyDescent="0.3">
      <c r="A11" s="19">
        <v>1939</v>
      </c>
      <c r="B11" s="17">
        <v>31017</v>
      </c>
      <c r="C11" s="17">
        <v>128177</v>
      </c>
      <c r="D11" s="19">
        <v>1939</v>
      </c>
      <c r="E11" s="36">
        <f>B11/B5</f>
        <v>0.78843416370106767</v>
      </c>
      <c r="F11" s="36">
        <f>C11/C5</f>
        <v>0.69807857788621785</v>
      </c>
    </row>
    <row r="12" spans="1:6" x14ac:dyDescent="0.3">
      <c r="A12" s="19">
        <v>1934</v>
      </c>
      <c r="B12" s="17">
        <v>25351</v>
      </c>
      <c r="C12" s="17">
        <v>115338</v>
      </c>
      <c r="D12" s="19">
        <v>1934</v>
      </c>
      <c r="E12" s="36">
        <f>B12/B5</f>
        <v>0.64440772750381292</v>
      </c>
      <c r="F12" s="36">
        <f>C12/C5</f>
        <v>0.62815471587133875</v>
      </c>
    </row>
    <row r="13" spans="1:6" x14ac:dyDescent="0.3">
      <c r="A13" s="19">
        <v>1923</v>
      </c>
      <c r="B13" s="17">
        <v>27200</v>
      </c>
      <c r="C13" s="17">
        <v>107463</v>
      </c>
      <c r="D13" s="19">
        <v>1923</v>
      </c>
      <c r="E13" s="36">
        <f>B13/B5</f>
        <v>0.69140823589222167</v>
      </c>
      <c r="F13" s="36">
        <f>C13/C5</f>
        <v>0.58526582940298666</v>
      </c>
    </row>
    <row r="14" spans="1:6" x14ac:dyDescent="0.3">
      <c r="A14" s="19">
        <v>1910</v>
      </c>
      <c r="B14" s="17">
        <v>22205</v>
      </c>
      <c r="C14" s="17">
        <v>97852</v>
      </c>
      <c r="D14" s="19">
        <v>1910</v>
      </c>
      <c r="E14" s="36">
        <f>B14/B5</f>
        <v>0.56443823080833755</v>
      </c>
      <c r="F14" s="36">
        <f>C14/C5</f>
        <v>0.53292232618427793</v>
      </c>
    </row>
    <row r="15" spans="1:6" x14ac:dyDescent="0.3">
      <c r="A15" s="19">
        <v>1900</v>
      </c>
      <c r="B15" s="17">
        <v>22272</v>
      </c>
      <c r="C15" s="17">
        <v>83356</v>
      </c>
      <c r="D15" s="19">
        <v>1900</v>
      </c>
      <c r="E15" s="36">
        <f>B15/B5</f>
        <v>0.56614133197763095</v>
      </c>
      <c r="F15" s="36">
        <f>C15/C5</f>
        <v>0.45397409783567699</v>
      </c>
    </row>
    <row r="16" spans="1:6" x14ac:dyDescent="0.3">
      <c r="A16" s="19">
        <v>1890</v>
      </c>
      <c r="B16" s="17">
        <v>26139</v>
      </c>
      <c r="C16" s="17">
        <v>65090</v>
      </c>
      <c r="D16" s="19">
        <v>1890</v>
      </c>
      <c r="E16" s="36">
        <f>B16/B5</f>
        <v>0.66443823080833753</v>
      </c>
      <c r="F16" s="36">
        <f t="shared" si="0"/>
        <v>0.66518824346972982</v>
      </c>
    </row>
    <row r="17" spans="1:6" x14ac:dyDescent="0.3">
      <c r="A17" s="19">
        <v>1880</v>
      </c>
      <c r="B17" s="17">
        <v>21054</v>
      </c>
      <c r="C17" s="17">
        <v>56569</v>
      </c>
      <c r="D17" s="19">
        <v>1880</v>
      </c>
      <c r="E17" s="36">
        <f>B17/B5</f>
        <v>0.53518047788510426</v>
      </c>
      <c r="F17" s="36">
        <f>C17/C5</f>
        <v>0.30808652934961389</v>
      </c>
    </row>
    <row r="18" spans="1:6" x14ac:dyDescent="0.3">
      <c r="A18" s="19">
        <v>1869</v>
      </c>
      <c r="B18" s="17">
        <v>16593</v>
      </c>
      <c r="C18" s="17">
        <v>49635</v>
      </c>
      <c r="D18" s="19">
        <v>1869</v>
      </c>
      <c r="E18" s="36">
        <f>B18/B5</f>
        <v>0.42178444331469245</v>
      </c>
      <c r="F18" s="36">
        <f>C18/C5</f>
        <v>0.27032252442624199</v>
      </c>
    </row>
    <row r="19" spans="1:6" x14ac:dyDescent="0.3">
      <c r="D19" s="20"/>
    </row>
    <row r="22" spans="1:6" s="12" customFormat="1" x14ac:dyDescent="0.3"/>
    <row r="38" spans="1:3" x14ac:dyDescent="0.3">
      <c r="A38" s="19"/>
      <c r="B38" s="18"/>
      <c r="C38" s="18"/>
    </row>
    <row r="39" spans="1:3" x14ac:dyDescent="0.3">
      <c r="A39" s="19"/>
      <c r="B39" s="18"/>
      <c r="C39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3FAF-821B-4749-9EA1-9D22D10B24B4}">
  <dimension ref="A1:D20"/>
  <sheetViews>
    <sheetView topLeftCell="C1" workbookViewId="0">
      <selection activeCell="D28" sqref="D28"/>
    </sheetView>
  </sheetViews>
  <sheetFormatPr baseColWidth="10" defaultRowHeight="14.4" x14ac:dyDescent="0.3"/>
  <cols>
    <col min="1" max="1" width="21.77734375" bestFit="1" customWidth="1"/>
    <col min="2" max="2" width="14.21875" bestFit="1" customWidth="1"/>
    <col min="3" max="3" width="18.109375" style="12" customWidth="1"/>
  </cols>
  <sheetData>
    <row r="1" spans="1:4" ht="49.2" x14ac:dyDescent="0.3">
      <c r="A1" s="49" t="s">
        <v>35</v>
      </c>
      <c r="B1" s="50" t="s">
        <v>17</v>
      </c>
      <c r="C1" s="51" t="s">
        <v>78</v>
      </c>
      <c r="D1" s="50" t="s">
        <v>39</v>
      </c>
    </row>
    <row r="2" spans="1:4" ht="15.6" x14ac:dyDescent="0.3">
      <c r="A2" s="9" t="s">
        <v>18</v>
      </c>
      <c r="B2" s="13">
        <v>189889</v>
      </c>
      <c r="C2" s="47">
        <v>95.98</v>
      </c>
      <c r="D2" s="13">
        <f>B2/C2</f>
        <v>1978.4225880391748</v>
      </c>
    </row>
    <row r="3" spans="1:4" ht="15.6" x14ac:dyDescent="0.3">
      <c r="A3" s="9" t="s">
        <v>0</v>
      </c>
      <c r="B3" s="13">
        <v>38205</v>
      </c>
      <c r="C3" s="47">
        <v>26.56</v>
      </c>
      <c r="D3" s="13">
        <f t="shared" ref="D3:D19" si="0">B3/C3</f>
        <v>1438.441265060241</v>
      </c>
    </row>
    <row r="4" spans="1:4" ht="15.6" x14ac:dyDescent="0.3">
      <c r="A4" s="9" t="s">
        <v>19</v>
      </c>
      <c r="B4" s="13">
        <v>58591</v>
      </c>
      <c r="C4" s="47">
        <v>45.92</v>
      </c>
      <c r="D4" s="13">
        <f t="shared" si="0"/>
        <v>1275.9364111498257</v>
      </c>
    </row>
    <row r="5" spans="1:4" ht="15.6" x14ac:dyDescent="0.3">
      <c r="A5" s="9" t="s">
        <v>20</v>
      </c>
      <c r="B5" s="13">
        <v>97826</v>
      </c>
      <c r="C5" s="47">
        <v>1040.3800000000001</v>
      </c>
      <c r="D5" s="13">
        <f t="shared" si="0"/>
        <v>94.029104750187415</v>
      </c>
    </row>
    <row r="6" spans="1:4" ht="15.6" x14ac:dyDescent="0.3">
      <c r="A6" s="9" t="s">
        <v>21</v>
      </c>
      <c r="B6" s="13">
        <v>31741</v>
      </c>
      <c r="C6" s="47">
        <v>259.45999999999998</v>
      </c>
      <c r="D6" s="13">
        <f t="shared" si="0"/>
        <v>122.3348493023973</v>
      </c>
    </row>
    <row r="7" spans="1:4" ht="15.6" x14ac:dyDescent="0.3">
      <c r="A7" s="9" t="s">
        <v>22</v>
      </c>
      <c r="B7" s="13">
        <v>65113</v>
      </c>
      <c r="C7" s="47">
        <v>993.86</v>
      </c>
      <c r="D7" s="13">
        <f t="shared" si="0"/>
        <v>65.515263719236103</v>
      </c>
    </row>
    <row r="8" spans="1:4" ht="15.6" x14ac:dyDescent="0.3">
      <c r="A8" s="9" t="s">
        <v>23</v>
      </c>
      <c r="B8" s="13">
        <v>99403</v>
      </c>
      <c r="C8" s="47">
        <v>1432.62</v>
      </c>
      <c r="D8" s="13">
        <f t="shared" si="0"/>
        <v>69.385461601820452</v>
      </c>
    </row>
    <row r="9" spans="1:4" ht="15.6" x14ac:dyDescent="0.3">
      <c r="A9" s="9" t="s">
        <v>24</v>
      </c>
      <c r="B9" s="13">
        <v>62555</v>
      </c>
      <c r="C9" s="47">
        <v>578.99</v>
      </c>
      <c r="D9" s="13">
        <f t="shared" si="0"/>
        <v>108.04158966476105</v>
      </c>
    </row>
    <row r="10" spans="1:4" ht="15.6" x14ac:dyDescent="0.3">
      <c r="A10" s="9" t="s">
        <v>25</v>
      </c>
      <c r="B10" s="13">
        <v>55557</v>
      </c>
      <c r="C10" s="47">
        <v>1239.79</v>
      </c>
      <c r="D10" s="13">
        <f t="shared" si="0"/>
        <v>44.811621322965991</v>
      </c>
    </row>
    <row r="11" spans="1:4" ht="15.6" x14ac:dyDescent="0.3">
      <c r="A11" s="9" t="s">
        <v>26</v>
      </c>
      <c r="B11" s="13">
        <v>139116</v>
      </c>
      <c r="C11" s="47">
        <v>460.25</v>
      </c>
      <c r="D11" s="13">
        <f t="shared" si="0"/>
        <v>302.26181423139599</v>
      </c>
    </row>
    <row r="12" spans="1:4" ht="15.6" x14ac:dyDescent="0.3">
      <c r="A12" s="9" t="s">
        <v>27</v>
      </c>
      <c r="B12" s="13">
        <v>65738</v>
      </c>
      <c r="C12" s="47">
        <v>613.52</v>
      </c>
      <c r="D12" s="13">
        <f t="shared" si="0"/>
        <v>107.14891120093885</v>
      </c>
    </row>
    <row r="13" spans="1:4" ht="15.6" x14ac:dyDescent="0.3">
      <c r="A13" s="9" t="s">
        <v>28</v>
      </c>
      <c r="B13" s="13">
        <v>58553</v>
      </c>
      <c r="C13" s="47">
        <v>585.01</v>
      </c>
      <c r="D13" s="13">
        <f t="shared" si="0"/>
        <v>100.08888736944668</v>
      </c>
    </row>
    <row r="14" spans="1:4" ht="15.6" x14ac:dyDescent="0.3">
      <c r="A14" s="9" t="s">
        <v>29</v>
      </c>
      <c r="B14" s="13">
        <v>56688</v>
      </c>
      <c r="C14" s="47">
        <v>827.95</v>
      </c>
      <c r="D14" s="13">
        <f t="shared" si="0"/>
        <v>68.467902651126266</v>
      </c>
    </row>
    <row r="15" spans="1:4" ht="15.6" x14ac:dyDescent="0.3">
      <c r="A15" s="9" t="s">
        <v>30</v>
      </c>
      <c r="B15" s="13">
        <v>56426</v>
      </c>
      <c r="C15" s="47">
        <v>618.49</v>
      </c>
      <c r="D15" s="13">
        <f t="shared" si="0"/>
        <v>91.231871170107837</v>
      </c>
    </row>
    <row r="16" spans="1:4" ht="15.6" x14ac:dyDescent="0.3">
      <c r="A16" s="9" t="s">
        <v>31</v>
      </c>
      <c r="B16" s="13">
        <v>58700</v>
      </c>
      <c r="C16" s="47">
        <v>971.7</v>
      </c>
      <c r="D16" s="13">
        <f t="shared" si="0"/>
        <v>60.409591437686522</v>
      </c>
    </row>
    <row r="17" spans="1:4" ht="15.6" x14ac:dyDescent="0.3">
      <c r="A17" s="9" t="s">
        <v>32</v>
      </c>
      <c r="B17" s="13">
        <v>81400</v>
      </c>
      <c r="C17" s="47">
        <v>649.33000000000004</v>
      </c>
      <c r="D17" s="13">
        <f t="shared" si="0"/>
        <v>125.35998644756903</v>
      </c>
    </row>
    <row r="18" spans="1:4" ht="15.6" x14ac:dyDescent="0.3">
      <c r="A18" s="9" t="s">
        <v>33</v>
      </c>
      <c r="B18" s="13">
        <v>130316</v>
      </c>
      <c r="C18" s="47">
        <v>1084.26</v>
      </c>
      <c r="D18" s="13">
        <f t="shared" si="0"/>
        <v>120.18888458487817</v>
      </c>
    </row>
    <row r="19" spans="1:4" ht="15.6" x14ac:dyDescent="0.3">
      <c r="A19" s="9" t="s">
        <v>34</v>
      </c>
      <c r="B19" s="13">
        <v>67945</v>
      </c>
      <c r="C19" s="47">
        <v>457.66</v>
      </c>
      <c r="D19" s="13">
        <f t="shared" si="0"/>
        <v>148.461740156448</v>
      </c>
    </row>
    <row r="20" spans="1:4" ht="15.6" x14ac:dyDescent="0.3">
      <c r="A20" s="52" t="s">
        <v>36</v>
      </c>
      <c r="B20" s="53">
        <f>SUM(B2:B19)</f>
        <v>1413762</v>
      </c>
      <c r="C20" s="48"/>
      <c r="D20" s="15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6B4C-52C9-4C65-B9A9-D2AA8E3D7FCD}">
  <dimension ref="A1:T24"/>
  <sheetViews>
    <sheetView topLeftCell="A7" zoomScale="85" zoomScaleNormal="85" workbookViewId="0">
      <selection activeCell="E37" sqref="E37"/>
    </sheetView>
  </sheetViews>
  <sheetFormatPr baseColWidth="10" defaultRowHeight="14.4" x14ac:dyDescent="0.3"/>
  <sheetData>
    <row r="1" spans="1:20" x14ac:dyDescent="0.3">
      <c r="A1" s="22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1"/>
      <c r="S1" s="21"/>
      <c r="T1" s="21"/>
    </row>
    <row r="2" spans="1:20" x14ac:dyDescent="0.3">
      <c r="A2" s="2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1"/>
      <c r="S2" s="21"/>
      <c r="T2" s="21"/>
    </row>
    <row r="3" spans="1:20" x14ac:dyDescent="0.3">
      <c r="A3" s="24" t="s">
        <v>40</v>
      </c>
      <c r="B3" s="21"/>
      <c r="C3" s="22"/>
      <c r="D3" s="22"/>
      <c r="E3" s="22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  <c r="T3" s="21"/>
    </row>
    <row r="4" spans="1:20" x14ac:dyDescent="0.3">
      <c r="A4" s="22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1"/>
      <c r="S4" s="21"/>
      <c r="T4" s="21"/>
    </row>
    <row r="5" spans="1:20" x14ac:dyDescent="0.3">
      <c r="B5" s="23"/>
      <c r="C5" s="22"/>
      <c r="D5" s="22"/>
      <c r="E5" s="22"/>
      <c r="F5" s="22"/>
    </row>
    <row r="6" spans="1:20" x14ac:dyDescent="0.3">
      <c r="A6" s="22" t="s">
        <v>79</v>
      </c>
      <c r="B6" s="21"/>
      <c r="C6" s="22"/>
      <c r="D6" s="22"/>
      <c r="E6" s="22"/>
      <c r="F6" s="22"/>
    </row>
    <row r="7" spans="1:20" x14ac:dyDescent="0.3">
      <c r="B7" s="22"/>
      <c r="C7" s="22"/>
      <c r="D7" s="22"/>
      <c r="E7" s="22"/>
    </row>
    <row r="8" spans="1:20" x14ac:dyDescent="0.3">
      <c r="A8" s="22"/>
      <c r="B8" s="22" t="s">
        <v>42</v>
      </c>
      <c r="C8" s="22" t="s">
        <v>43</v>
      </c>
      <c r="D8" s="22"/>
      <c r="E8" s="22"/>
    </row>
    <row r="9" spans="1:20" x14ac:dyDescent="0.3">
      <c r="A9" s="22"/>
      <c r="B9" s="22"/>
      <c r="C9" s="22"/>
      <c r="D9" s="22"/>
      <c r="E9" s="22"/>
    </row>
    <row r="10" spans="1:20" x14ac:dyDescent="0.3">
      <c r="A10" s="22" t="s">
        <v>44</v>
      </c>
      <c r="B10" s="23">
        <v>8.6</v>
      </c>
      <c r="C10" s="23">
        <v>-16</v>
      </c>
      <c r="D10" s="23"/>
      <c r="E10" s="23"/>
    </row>
    <row r="11" spans="1:20" x14ac:dyDescent="0.3">
      <c r="A11" s="22" t="s">
        <v>45</v>
      </c>
      <c r="B11" s="23">
        <v>10.9</v>
      </c>
      <c r="C11" s="23">
        <v>-11.9</v>
      </c>
      <c r="D11" s="23"/>
      <c r="E11" s="23"/>
    </row>
    <row r="12" spans="1:20" x14ac:dyDescent="0.3">
      <c r="A12" s="22" t="s">
        <v>46</v>
      </c>
      <c r="B12" s="23">
        <v>18.2</v>
      </c>
      <c r="C12" s="23">
        <v>-7.7</v>
      </c>
      <c r="D12" s="23"/>
      <c r="E12" s="23"/>
    </row>
    <row r="13" spans="1:20" x14ac:dyDescent="0.3">
      <c r="A13" s="22" t="s">
        <v>47</v>
      </c>
      <c r="B13" s="23">
        <v>22.7</v>
      </c>
      <c r="C13" s="23">
        <v>-2.1</v>
      </c>
      <c r="D13" s="23"/>
      <c r="E13" s="23"/>
    </row>
    <row r="14" spans="1:20" x14ac:dyDescent="0.3">
      <c r="A14" s="22" t="s">
        <v>48</v>
      </c>
      <c r="B14" s="23">
        <v>27</v>
      </c>
      <c r="C14" s="23">
        <v>0.5</v>
      </c>
      <c r="D14" s="23"/>
      <c r="E14" s="23"/>
    </row>
    <row r="15" spans="1:20" x14ac:dyDescent="0.3">
      <c r="A15" s="22" t="s">
        <v>49</v>
      </c>
      <c r="B15" s="23">
        <v>29.9</v>
      </c>
      <c r="C15" s="23">
        <v>5</v>
      </c>
      <c r="D15" s="23"/>
      <c r="E15" s="23"/>
    </row>
    <row r="16" spans="1:20" x14ac:dyDescent="0.3">
      <c r="A16" s="22" t="s">
        <v>50</v>
      </c>
      <c r="B16" s="23">
        <v>31</v>
      </c>
      <c r="C16" s="23">
        <v>7</v>
      </c>
      <c r="D16" s="23"/>
      <c r="E16" s="23"/>
    </row>
    <row r="17" spans="1:20" x14ac:dyDescent="0.3">
      <c r="A17" s="22" t="s">
        <v>51</v>
      </c>
      <c r="B17" s="23">
        <v>31.3</v>
      </c>
      <c r="C17" s="23">
        <v>6.5</v>
      </c>
      <c r="D17" s="23"/>
      <c r="E17" s="23"/>
    </row>
    <row r="18" spans="1:20" x14ac:dyDescent="0.3">
      <c r="A18" s="22" t="s">
        <v>52</v>
      </c>
      <c r="B18" s="23">
        <v>27.4</v>
      </c>
      <c r="C18" s="23">
        <v>3.2</v>
      </c>
      <c r="D18" s="23"/>
      <c r="E18" s="23"/>
    </row>
    <row r="19" spans="1:20" x14ac:dyDescent="0.3">
      <c r="A19" s="22" t="s">
        <v>53</v>
      </c>
      <c r="B19" s="23">
        <v>21.6</v>
      </c>
      <c r="C19" s="23">
        <v>-2.1</v>
      </c>
      <c r="D19" s="23"/>
      <c r="E19" s="23"/>
    </row>
    <row r="20" spans="1:20" x14ac:dyDescent="0.3">
      <c r="A20" s="22" t="s">
        <v>54</v>
      </c>
      <c r="B20" s="23">
        <v>16</v>
      </c>
      <c r="C20" s="23">
        <v>-6.6</v>
      </c>
      <c r="D20" s="23"/>
      <c r="E20" s="23"/>
    </row>
    <row r="21" spans="1:20" x14ac:dyDescent="0.3">
      <c r="A21" s="22" t="s">
        <v>55</v>
      </c>
      <c r="B21" s="23">
        <v>9.8000000000000007</v>
      </c>
      <c r="C21" s="23">
        <v>-15.9</v>
      </c>
      <c r="D21" s="23"/>
      <c r="E21" s="23"/>
    </row>
    <row r="22" spans="1:20" x14ac:dyDescent="0.3">
      <c r="A22" s="22"/>
      <c r="B22" s="21"/>
      <c r="C22" s="21"/>
      <c r="D22" s="21"/>
      <c r="E22" s="21"/>
    </row>
    <row r="23" spans="1:20" x14ac:dyDescent="0.3">
      <c r="A23" s="22" t="s">
        <v>16</v>
      </c>
      <c r="B23" s="23">
        <v>32.200000000000003</v>
      </c>
      <c r="C23" s="23">
        <v>-20.399999999999999</v>
      </c>
      <c r="D23" s="23"/>
      <c r="E23" s="23"/>
    </row>
    <row r="24" spans="1:20" x14ac:dyDescent="0.3">
      <c r="A24" s="22"/>
      <c r="B24" s="21"/>
      <c r="C24" s="22"/>
      <c r="D24" s="22"/>
      <c r="E24" s="22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57FE-E7CB-4EFB-850C-33B7876CFC27}">
  <dimension ref="A1:C17"/>
  <sheetViews>
    <sheetView workbookViewId="0">
      <selection activeCell="N17" sqref="N17"/>
    </sheetView>
  </sheetViews>
  <sheetFormatPr baseColWidth="10" defaultRowHeight="14.4" x14ac:dyDescent="0.3"/>
  <cols>
    <col min="1" max="16384" width="11.5546875" style="12"/>
  </cols>
  <sheetData>
    <row r="1" spans="1:3" x14ac:dyDescent="0.3">
      <c r="A1" s="12" t="s">
        <v>62</v>
      </c>
    </row>
    <row r="2" spans="1:3" x14ac:dyDescent="0.3">
      <c r="A2" s="27" t="s">
        <v>41</v>
      </c>
      <c r="B2" s="26" t="s">
        <v>61</v>
      </c>
      <c r="C2" s="27" t="s">
        <v>60</v>
      </c>
    </row>
    <row r="3" spans="1:3" x14ac:dyDescent="0.3">
      <c r="A3" s="27" t="s">
        <v>59</v>
      </c>
      <c r="B3" s="26" t="s">
        <v>58</v>
      </c>
      <c r="C3" s="27" t="s">
        <v>57</v>
      </c>
    </row>
    <row r="4" spans="1:3" x14ac:dyDescent="0.3">
      <c r="A4" s="27" t="s">
        <v>44</v>
      </c>
      <c r="B4" s="26">
        <v>-2.2999999999999998</v>
      </c>
      <c r="C4" s="25">
        <v>51</v>
      </c>
    </row>
    <row r="5" spans="1:3" x14ac:dyDescent="0.3">
      <c r="A5" s="27" t="s">
        <v>45</v>
      </c>
      <c r="B5" s="26">
        <v>0.2</v>
      </c>
      <c r="C5" s="25">
        <v>49</v>
      </c>
    </row>
    <row r="6" spans="1:3" x14ac:dyDescent="0.3">
      <c r="A6" s="27" t="s">
        <v>46</v>
      </c>
      <c r="B6" s="26">
        <v>4.2</v>
      </c>
      <c r="C6" s="25">
        <v>53</v>
      </c>
    </row>
    <row r="7" spans="1:3" x14ac:dyDescent="0.3">
      <c r="A7" s="27" t="s">
        <v>47</v>
      </c>
      <c r="B7" s="26">
        <v>8.6999999999999993</v>
      </c>
      <c r="C7" s="25">
        <v>67</v>
      </c>
    </row>
    <row r="8" spans="1:3" x14ac:dyDescent="0.3">
      <c r="A8" s="27" t="s">
        <v>48</v>
      </c>
      <c r="B8" s="26">
        <v>13</v>
      </c>
      <c r="C8" s="25">
        <v>85</v>
      </c>
    </row>
    <row r="9" spans="1:3" x14ac:dyDescent="0.3">
      <c r="A9" s="27" t="s">
        <v>49</v>
      </c>
      <c r="B9" s="26">
        <v>16.399999999999999</v>
      </c>
      <c r="C9" s="25">
        <v>105</v>
      </c>
    </row>
    <row r="10" spans="1:3" x14ac:dyDescent="0.3">
      <c r="A10" s="27" t="s">
        <v>50</v>
      </c>
      <c r="B10" s="26">
        <v>18</v>
      </c>
      <c r="C10" s="25">
        <v>116</v>
      </c>
    </row>
    <row r="11" spans="1:3" x14ac:dyDescent="0.3">
      <c r="A11" s="27" t="s">
        <v>51</v>
      </c>
      <c r="B11" s="26">
        <v>17.8</v>
      </c>
      <c r="C11" s="25">
        <v>91</v>
      </c>
    </row>
    <row r="12" spans="1:3" x14ac:dyDescent="0.3">
      <c r="A12" s="27" t="s">
        <v>52</v>
      </c>
      <c r="B12" s="26">
        <v>14.6</v>
      </c>
      <c r="C12" s="25">
        <v>65</v>
      </c>
    </row>
    <row r="13" spans="1:3" x14ac:dyDescent="0.3">
      <c r="A13" s="27" t="s">
        <v>53</v>
      </c>
      <c r="B13" s="26">
        <v>9.1999999999999993</v>
      </c>
      <c r="C13" s="25">
        <v>50</v>
      </c>
    </row>
    <row r="14" spans="1:3" x14ac:dyDescent="0.3">
      <c r="A14" s="27" t="s">
        <v>54</v>
      </c>
      <c r="B14" s="26">
        <v>3.6</v>
      </c>
      <c r="C14" s="25">
        <v>63</v>
      </c>
    </row>
    <row r="15" spans="1:3" x14ac:dyDescent="0.3">
      <c r="A15" s="27" t="s">
        <v>55</v>
      </c>
      <c r="B15" s="26">
        <v>-1</v>
      </c>
      <c r="C15" s="25">
        <v>59</v>
      </c>
    </row>
    <row r="16" spans="1:3" x14ac:dyDescent="0.3">
      <c r="C16" s="25"/>
    </row>
    <row r="17" spans="1:3" x14ac:dyDescent="0.3">
      <c r="A17" s="27" t="s">
        <v>56</v>
      </c>
      <c r="B17" s="26">
        <v>8.5</v>
      </c>
      <c r="C17" s="25">
        <v>854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B56D-971A-4B01-B6F9-E11921AE7DFF}">
  <dimension ref="A1:E17"/>
  <sheetViews>
    <sheetView workbookViewId="0">
      <selection activeCell="A15" sqref="A15"/>
    </sheetView>
  </sheetViews>
  <sheetFormatPr baseColWidth="10" defaultRowHeight="14.4" x14ac:dyDescent="0.3"/>
  <cols>
    <col min="1" max="16384" width="11.5546875" style="12"/>
  </cols>
  <sheetData>
    <row r="1" spans="1:5" x14ac:dyDescent="0.3">
      <c r="B1" s="12" t="s">
        <v>63</v>
      </c>
    </row>
    <row r="3" spans="1:5" x14ac:dyDescent="0.3">
      <c r="A3" s="12" t="s">
        <v>41</v>
      </c>
      <c r="B3" s="27" t="s">
        <v>64</v>
      </c>
      <c r="C3" s="27" t="s">
        <v>65</v>
      </c>
      <c r="D3" s="27" t="s">
        <v>66</v>
      </c>
      <c r="E3" s="28"/>
    </row>
    <row r="4" spans="1:5" x14ac:dyDescent="0.3">
      <c r="A4" s="28" t="s">
        <v>44</v>
      </c>
      <c r="B4" s="25">
        <v>2</v>
      </c>
      <c r="C4" s="25">
        <v>18</v>
      </c>
      <c r="D4" s="25">
        <v>6</v>
      </c>
    </row>
    <row r="5" spans="1:5" x14ac:dyDescent="0.3">
      <c r="A5" s="28" t="s">
        <v>45</v>
      </c>
      <c r="B5" s="25">
        <v>3</v>
      </c>
      <c r="C5" s="25">
        <v>14</v>
      </c>
      <c r="D5" s="25">
        <v>5</v>
      </c>
    </row>
    <row r="6" spans="1:5" x14ac:dyDescent="0.3">
      <c r="A6" s="28" t="s">
        <v>46</v>
      </c>
      <c r="B6" s="25">
        <v>4</v>
      </c>
      <c r="C6" s="25">
        <v>11</v>
      </c>
      <c r="D6" s="25">
        <v>3</v>
      </c>
    </row>
    <row r="7" spans="1:5" x14ac:dyDescent="0.3">
      <c r="A7" s="28" t="s">
        <v>47</v>
      </c>
      <c r="B7" s="25">
        <v>4</v>
      </c>
      <c r="C7" s="25">
        <v>11</v>
      </c>
      <c r="D7" s="25">
        <v>2</v>
      </c>
    </row>
    <row r="8" spans="1:5" x14ac:dyDescent="0.3">
      <c r="A8" s="28" t="s">
        <v>48</v>
      </c>
      <c r="B8" s="25">
        <v>5</v>
      </c>
      <c r="C8" s="25">
        <v>10</v>
      </c>
      <c r="D8" s="29">
        <v>1</v>
      </c>
    </row>
    <row r="9" spans="1:5" x14ac:dyDescent="0.3">
      <c r="A9" s="28" t="s">
        <v>49</v>
      </c>
      <c r="B9" s="25">
        <v>4</v>
      </c>
      <c r="C9" s="25">
        <v>10</v>
      </c>
      <c r="D9" s="29">
        <v>1</v>
      </c>
    </row>
    <row r="10" spans="1:5" x14ac:dyDescent="0.3">
      <c r="A10" s="28" t="s">
        <v>50</v>
      </c>
      <c r="B10" s="25">
        <v>6</v>
      </c>
      <c r="C10" s="25">
        <v>10</v>
      </c>
      <c r="D10" s="29">
        <v>1</v>
      </c>
    </row>
    <row r="11" spans="1:5" x14ac:dyDescent="0.3">
      <c r="A11" s="28" t="s">
        <v>51</v>
      </c>
      <c r="B11" s="25">
        <v>6</v>
      </c>
      <c r="C11" s="25">
        <v>8</v>
      </c>
      <c r="D11" s="29">
        <v>3</v>
      </c>
    </row>
    <row r="12" spans="1:5" x14ac:dyDescent="0.3">
      <c r="A12" s="28" t="s">
        <v>52</v>
      </c>
      <c r="B12" s="25">
        <v>5</v>
      </c>
      <c r="C12" s="25">
        <v>9</v>
      </c>
      <c r="D12" s="29">
        <v>8</v>
      </c>
    </row>
    <row r="13" spans="1:5" x14ac:dyDescent="0.3">
      <c r="A13" s="28" t="s">
        <v>53</v>
      </c>
      <c r="B13" s="25">
        <v>4</v>
      </c>
      <c r="C13" s="25">
        <v>12</v>
      </c>
      <c r="D13" s="25">
        <v>10</v>
      </c>
    </row>
    <row r="14" spans="1:5" x14ac:dyDescent="0.3">
      <c r="A14" s="28" t="s">
        <v>54</v>
      </c>
      <c r="B14" s="25">
        <v>1</v>
      </c>
      <c r="C14" s="25">
        <v>18</v>
      </c>
      <c r="D14" s="25">
        <v>8</v>
      </c>
    </row>
    <row r="15" spans="1:5" x14ac:dyDescent="0.3">
      <c r="A15" s="28" t="s">
        <v>55</v>
      </c>
      <c r="B15" s="25">
        <v>2</v>
      </c>
      <c r="C15" s="25">
        <v>19</v>
      </c>
      <c r="D15" s="25">
        <v>6</v>
      </c>
    </row>
    <row r="16" spans="1:5" x14ac:dyDescent="0.3">
      <c r="B16" s="25"/>
      <c r="C16" s="25"/>
      <c r="D16" s="25"/>
      <c r="E16" s="27"/>
    </row>
    <row r="17" spans="2:5" x14ac:dyDescent="0.3">
      <c r="B17" s="25">
        <v>46</v>
      </c>
      <c r="C17" s="25">
        <v>150</v>
      </c>
      <c r="D17" s="25">
        <v>54</v>
      </c>
      <c r="E17" s="28" t="s">
        <v>16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 - Bevölkerungsentwicklung</vt:lpstr>
      <vt:lpstr>B - Bevölkerung Steyr bis 2019</vt:lpstr>
      <vt:lpstr>C - Bevölkerung nach Bezirken</vt:lpstr>
      <vt:lpstr>D - Bevölkerung Linz-Wels-Steyr</vt:lpstr>
      <vt:lpstr>E - rel. Bevölkerungentwicklung</vt:lpstr>
      <vt:lpstr>F - Bevölkerungsdichte</vt:lpstr>
      <vt:lpstr>G - Lufttemperatur Steyr</vt:lpstr>
      <vt:lpstr>H - Klimadiagramm Steyr</vt:lpstr>
      <vt:lpstr>I - Witterung Steyr</vt:lpstr>
      <vt:lpstr>J - Netzwerk Lernziele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Baumgartner</dc:creator>
  <cp:lastModifiedBy>nstaudinger</cp:lastModifiedBy>
  <dcterms:created xsi:type="dcterms:W3CDTF">2019-10-17T18:03:10Z</dcterms:created>
  <dcterms:modified xsi:type="dcterms:W3CDTF">2020-01-18T14:48:00Z</dcterms:modified>
</cp:coreProperties>
</file>