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1\Desktop\Uni\alle Inhaltsordner Studium\GW\"/>
    </mc:Choice>
  </mc:AlternateContent>
  <xr:revisionPtr revIDLastSave="0" documentId="13_ncr:1_{B53788B1-EF99-49B1-8FEE-2E09340055C3}" xr6:coauthVersionLast="45" xr6:coauthVersionMax="45" xr10:uidLastSave="{00000000-0000-0000-0000-000000000000}"/>
  <bookViews>
    <workbookView xWindow="-108" yWindow="-108" windowWidth="23256" windowHeight="12576" firstSheet="7" activeTab="10" xr2:uid="{1BBCA5FF-E954-414D-89E5-827F6B56FB96}"/>
  </bookViews>
  <sheets>
    <sheet name="Kleinzell im Mühlkreis allg." sheetId="1" r:id="rId1"/>
    <sheet name="Diagrammgestaltung A" sheetId="2" r:id="rId2"/>
    <sheet name="Diagrammgestaltung B" sheetId="6" r:id="rId3"/>
    <sheet name="Diagrammgestaltung C" sheetId="4" r:id="rId4"/>
    <sheet name="Diagrammgestaltung D" sheetId="5" r:id="rId5"/>
    <sheet name="Diagrammgestaltung E" sheetId="10" r:id="rId6"/>
    <sheet name="Diagrammgestaltung F" sheetId="11" r:id="rId7"/>
    <sheet name="Diagrammgestaltung G" sheetId="12" r:id="rId8"/>
    <sheet name="Diagrammgestaltung H" sheetId="13" r:id="rId9"/>
    <sheet name="Diagrammgestaltung I" sheetId="14" r:id="rId10"/>
    <sheet name="Diagrammgestaltung J" sheetId="1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4" l="1"/>
  <c r="D5" i="14"/>
  <c r="E18" i="14"/>
  <c r="D8" i="14"/>
  <c r="D6" i="14"/>
  <c r="D7" i="14"/>
  <c r="D9" i="14"/>
  <c r="D10" i="14"/>
  <c r="D11" i="14"/>
  <c r="D12" i="14"/>
  <c r="D13" i="14"/>
  <c r="D14" i="14"/>
  <c r="D15" i="14"/>
  <c r="D16" i="14"/>
  <c r="L22" i="11" l="1"/>
  <c r="M21" i="11" s="1"/>
  <c r="M18" i="11"/>
  <c r="M14" i="11"/>
  <c r="M10" i="11"/>
  <c r="M6" i="11"/>
  <c r="K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4" i="10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4" i="4"/>
  <c r="L22" i="4"/>
  <c r="M7" i="11" l="1"/>
  <c r="M11" i="11"/>
  <c r="M15" i="11"/>
  <c r="M19" i="11"/>
  <c r="M22" i="11"/>
  <c r="M4" i="11"/>
  <c r="M8" i="11"/>
  <c r="M12" i="11"/>
  <c r="M16" i="11"/>
  <c r="M20" i="11"/>
  <c r="M5" i="11"/>
  <c r="M9" i="11"/>
  <c r="M13" i="11"/>
  <c r="M17" i="11"/>
</calcChain>
</file>

<file path=xl/sharedStrings.xml><?xml version="1.0" encoding="utf-8"?>
<sst xmlns="http://schemas.openxmlformats.org/spreadsheetml/2006/main" count="174" uniqueCount="93">
  <si>
    <t>Kleinzell im Mühlkreis</t>
  </si>
  <si>
    <t>16</t>
  </si>
  <si>
    <t>Politischer Bezirk
Gemeinde</t>
  </si>
  <si>
    <t>Wohn-
bevölke-
rung</t>
  </si>
  <si>
    <t>Öster-
reicher
(Bürger-
zahl)</t>
  </si>
  <si>
    <t>Neben-
wohnsitz-
fälle</t>
  </si>
  <si>
    <t>See-
höhe
in m</t>
  </si>
  <si>
    <t>Kataster-
fläche
in km²</t>
  </si>
  <si>
    <t>Dichte</t>
  </si>
  <si>
    <t>Veränderung der Wohnbevölkerung seit 1991</t>
  </si>
  <si>
    <t>Vergleichszahlen der Volkszählungen</t>
  </si>
  <si>
    <t>Kzf.</t>
  </si>
  <si>
    <t>Insgesamt</t>
  </si>
  <si>
    <t>durch
Geburtenbilanz</t>
  </si>
  <si>
    <t>durch errechnete
Wanderungsbilanz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</si>
  <si>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</si>
  <si>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</si>
  <si>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</si>
  <si>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</si>
  <si>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</si>
  <si>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</si>
  <si>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</si>
  <si>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</si>
  <si>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</si>
  <si>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</si>
  <si>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</si>
  <si>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</si>
  <si>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</si>
  <si>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</si>
  <si>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in %
von
1991</t>
  </si>
  <si>
    <t>2001</t>
  </si>
  <si>
    <t>Bezirk</t>
  </si>
  <si>
    <t>Einwohner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</si>
  <si>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</si>
  <si>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</si>
  <si>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</si>
  <si>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</si>
  <si>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</si>
  <si>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</si>
  <si>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</si>
  <si>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</si>
  <si>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</si>
  <si>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</si>
  <si>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</si>
  <si>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</si>
  <si>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</si>
  <si>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</si>
  <si>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</si>
  <si>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</si>
  <si>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</si>
  <si>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</si>
  <si>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Anteil in Prozent</t>
  </si>
  <si>
    <t>Gesamt</t>
  </si>
  <si>
    <t>Jahr</t>
  </si>
  <si>
    <t>Einwohnerzahl</t>
  </si>
  <si>
    <t>Linz</t>
  </si>
  <si>
    <t>Rohrbach-Berg</t>
  </si>
  <si>
    <t>St. Martin i. M.</t>
  </si>
  <si>
    <t>Kleinzell i. M.</t>
  </si>
  <si>
    <t>OÖ</t>
  </si>
  <si>
    <t>Bevölkerungsdichte pro km²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</si>
  <si>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</si>
  <si>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</si>
  <si>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</si>
  <si>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</si>
  <si>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</si>
  <si>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</si>
  <si>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</si>
  <si>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</si>
  <si>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</si>
  <si>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</si>
  <si>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</si>
  <si>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</si>
  <si>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Maximum</t>
  </si>
  <si>
    <t>Minimum</t>
  </si>
  <si>
    <t>ROHRBACH  (OÖ), Seehöhe 602m</t>
  </si>
  <si>
    <t>Monats-</t>
  </si>
  <si>
    <t>mittel</t>
  </si>
  <si>
    <t>summe</t>
  </si>
  <si>
    <t>mm</t>
  </si>
  <si>
    <t>Heitere</t>
  </si>
  <si>
    <t>Tage</t>
  </si>
  <si>
    <t>Trübe</t>
  </si>
  <si>
    <t>Restliche</t>
  </si>
  <si>
    <t>Tagessumme pro</t>
  </si>
  <si>
    <t>Monat</t>
  </si>
  <si>
    <t>Die Schülerinnen und Schüler…</t>
  </si>
  <si>
    <t>...kennen die Gliederung eines Hafens und verschiedene Formen des Güterumschlags</t>
  </si>
  <si>
    <t>...können die Zunahme des Containerverkehrs begründen</t>
  </si>
  <si>
    <t>...erkennen Häfen als Knotenpunkte in einem globalen Warenverkehr</t>
  </si>
  <si>
    <t>...sind sich der Bedeutung der Überseehäfen für die exportorientierten Nationen Europas bewusst</t>
  </si>
  <si>
    <t>...können Informationen aus Bildern, einem Hafenplan, Informationstexten und Schemazeichnungen entnehmen</t>
  </si>
  <si>
    <t>prozentuelle Erreichung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</si>
</sst>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right"/>
    </xf>
    <xf numFmtId="0" fontId="4" fillId="0" borderId="3" xfId="0" applyFont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10" fontId="8" fillId="0" borderId="0" xfId="0" applyNumberFormat="1" applyFont="1"/>
    <xf numFmtId="3" fontId="9" fillId="0" borderId="0" xfId="0" applyNumberFormat="1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" applyNumberFormat="1" applyFont="1"/>
    <xf numFmtId="3" fontId="12" fillId="0" borderId="0" xfId="0" applyNumberFormat="1" applyFont="1"/>
    <xf numFmtId="10" fontId="12" fillId="0" borderId="0" xfId="0" applyNumberFormat="1" applyFont="1"/>
    <xf numFmtId="3" fontId="13" fillId="0" borderId="0" xfId="0" applyNumberFormat="1" applyFont="1"/>
    <xf numFmtId="10" fontId="13" fillId="0" borderId="0" xfId="0" applyNumberFormat="1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" fontId="14" fillId="0" borderId="0" xfId="0" applyNumberFormat="1" applyFont="1"/>
    <xf numFmtId="1" fontId="0" fillId="0" borderId="0" xfId="0" applyNumberFormat="1"/>
    <xf numFmtId="49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9" fontId="2" fillId="0" borderId="0" xfId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Bevölkerungsdaten</a:t>
            </a:r>
            <a:r>
              <a:rPr lang="de-AT" baseline="0"/>
              <a:t> der Gemeinde Kleinzell im Mühlkreis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2829403046764E-2"/>
          <c:y val="0.17171296296296298"/>
          <c:w val="0.79654978306968993"/>
          <c:h val="0.6149843248760571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'Diagrammgestaltung A'!$B$22:$O$22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'Diagrammgestaltung A'!$B$23:$O$23</c:f>
              <c:numCache>
                <c:formatCode>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353-4936-AB75-E3F567191DB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'Diagrammgestaltung A'!$B$22:$O$22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'Diagrammgestaltung A'!$B$24:$O$24</c:f>
              <c:numCache>
                <c:formatCode>General</c:formatCode>
                <c:ptCount val="14"/>
                <c:pt idx="0">
                  <c:v>1392</c:v>
                </c:pt>
                <c:pt idx="1">
                  <c:v>1387</c:v>
                </c:pt>
                <c:pt idx="2">
                  <c:v>1391</c:v>
                </c:pt>
                <c:pt idx="3">
                  <c:v>1370</c:v>
                </c:pt>
                <c:pt idx="4">
                  <c:v>1277</c:v>
                </c:pt>
                <c:pt idx="5">
                  <c:v>1053</c:v>
                </c:pt>
                <c:pt idx="6">
                  <c:v>1068</c:v>
                </c:pt>
                <c:pt idx="7">
                  <c:v>1107</c:v>
                </c:pt>
                <c:pt idx="8">
                  <c:v>1175</c:v>
                </c:pt>
                <c:pt idx="9">
                  <c:v>1188</c:v>
                </c:pt>
                <c:pt idx="10">
                  <c:v>1203</c:v>
                </c:pt>
                <c:pt idx="11">
                  <c:v>1140</c:v>
                </c:pt>
                <c:pt idx="12">
                  <c:v>1151</c:v>
                </c:pt>
                <c:pt idx="1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3-4936-AB75-E3F56719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6864632"/>
        <c:axId val="526868240"/>
        <c:axId val="365005280"/>
      </c:bar3DChart>
      <c:catAx>
        <c:axId val="52686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4152094864582388"/>
              <c:y val="0.81697287839020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68240"/>
        <c:crosses val="autoZero"/>
        <c:auto val="1"/>
        <c:lblAlgn val="ctr"/>
        <c:lblOffset val="100"/>
        <c:noMultiLvlLbl val="0"/>
      </c:catAx>
      <c:valAx>
        <c:axId val="5268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</a:t>
                </a:r>
              </a:p>
            </c:rich>
          </c:tx>
          <c:layout>
            <c:manualLayout>
              <c:xMode val="edge"/>
              <c:yMode val="edge"/>
              <c:x val="4.4208360141752721E-3"/>
              <c:y val="0.40620662000583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64632"/>
        <c:crosses val="autoZero"/>
        <c:crossBetween val="between"/>
      </c:valAx>
      <c:serAx>
        <c:axId val="3650052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2686824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Diagramm</a:t>
            </a:r>
            <a:r>
              <a:rPr lang="de-AT" baseline="0"/>
              <a:t> der heiteren, trüben und verbleibenden Tage eines Monats in Rohrbach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'Diagrammgestaltung I'!$B$2:$B$3</c:f>
              <c:strCache>
                <c:ptCount val="2"/>
                <c:pt idx="0">
                  <c:v>Heitere</c:v>
                </c:pt>
                <c:pt idx="1">
                  <c:v>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I'!$A$4:$A$16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'Diagrammgestaltung I'!$B$4:$B$16</c:f>
              <c:numCache>
                <c:formatCode>0</c:formatCode>
                <c:ptCount val="13"/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D-4F12-BB2D-4FCF19DB69EC}"/>
            </c:ext>
          </c:extLst>
        </c:ser>
        <c:ser>
          <c:idx val="1"/>
          <c:order val="1"/>
          <c:tx>
            <c:strRef>
              <c:f>'Diagrammgestaltung I'!$C$2:$C$3</c:f>
              <c:strCache>
                <c:ptCount val="2"/>
                <c:pt idx="0">
                  <c:v>Trübe</c:v>
                </c:pt>
                <c:pt idx="1">
                  <c:v>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I'!$A$4:$A$16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'Diagrammgestaltung I'!$C$4:$C$16</c:f>
              <c:numCache>
                <c:formatCode>0</c:formatCode>
                <c:ptCount val="13"/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15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D-4F12-BB2D-4FCF19DB69EC}"/>
            </c:ext>
          </c:extLst>
        </c:ser>
        <c:ser>
          <c:idx val="2"/>
          <c:order val="2"/>
          <c:tx>
            <c:strRef>
              <c:f>'Diagrammgestaltung I'!$D$2:$D$3</c:f>
              <c:strCache>
                <c:ptCount val="2"/>
                <c:pt idx="0">
                  <c:v>Restliche</c:v>
                </c:pt>
                <c:pt idx="1">
                  <c:v>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'Diagrammgestaltung I'!$A$4:$A$16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'Diagrammgestaltung I'!$D$4:$D$16</c:f>
              <c:numCache>
                <c:formatCode>0</c:formatCode>
                <c:ptCount val="13"/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D-4F12-BB2D-4FCF19DB6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182048"/>
        <c:axId val="330182376"/>
      </c:barChart>
      <c:catAx>
        <c:axId val="33018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182376"/>
        <c:crosses val="autoZero"/>
        <c:auto val="1"/>
        <c:lblAlgn val="ctr"/>
        <c:lblOffset val="100"/>
        <c:noMultiLvlLbl val="0"/>
      </c:catAx>
      <c:valAx>
        <c:axId val="3301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Tage</a:t>
                </a:r>
              </a:p>
            </c:rich>
          </c:tx>
          <c:layout>
            <c:manualLayout>
              <c:xMode val="edge"/>
              <c:yMode val="edge"/>
              <c:x val="8.8417329796640146E-3"/>
              <c:y val="0.3578861175287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1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i="0" u="sng">
                <a:solidFill>
                  <a:srgbClr val="FFFF00"/>
                </a:solidFill>
              </a:rPr>
              <a:t>Erreichung</a:t>
            </a:r>
            <a:r>
              <a:rPr lang="de-AT" sz="1600" i="0" u="sng" baseline="0">
                <a:solidFill>
                  <a:srgbClr val="FFFF00"/>
                </a:solidFill>
              </a:rPr>
              <a:t> von Lernzielen</a:t>
            </a:r>
            <a:endParaRPr lang="de-AT" sz="1600" i="0" u="sng">
              <a:solidFill>
                <a:srgbClr val="FFFF00"/>
              </a:solidFill>
            </a:endParaRPr>
          </a:p>
        </c:rich>
      </c:tx>
      <c:layout>
        <c:manualLayout>
          <c:xMode val="edge"/>
          <c:yMode val="edge"/>
          <c:x val="0.73445740605533272"/>
          <c:y val="1.7977987109660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2577024252439823"/>
          <c:y val="0.16125797727060767"/>
          <c:w val="0.33524410037970842"/>
          <c:h val="0.60650252474785826"/>
        </c:manualLayout>
      </c:layout>
      <c:radarChart>
        <c:radarStyle val="marker"/>
        <c:varyColors val="0"/>
        <c:ser>
          <c:idx val="8"/>
          <c:order val="8"/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'Diagrammgestaltung J'!$B$4:$B$8</c:f>
              <c:strCache>
                <c:ptCount val="5"/>
                <c:pt idx="0">
                  <c:v>...kennen die Gliederung eines Hafens und verschiedene Formen des Güterumschlags</c:v>
                </c:pt>
                <c:pt idx="1">
                  <c:v>...können die Zunahme des Containerverkehrs begründen</c:v>
                </c:pt>
                <c:pt idx="2">
                  <c:v>...erkennen Häfen als Knotenpunkte in einem globalen Warenverkehr</c:v>
                </c:pt>
                <c:pt idx="3">
                  <c:v>...sind sich der Bedeutung der Überseehäfen für die exportorientierten Nationen Europas bewusst</c:v>
                </c:pt>
                <c:pt idx="4">
                  <c:v>...können Informationen aus Bildern, einem Hafenplan, Informationstexten und Schemazeichnungen entnehmen</c:v>
                </c:pt>
              </c:strCache>
            </c:strRef>
          </c:cat>
          <c:val>
            <c:numRef>
              <c:f>'Diagrammgestaltung J'!$K$4:$K$8</c:f>
              <c:numCache>
                <c:formatCode>0%</c:formatCode>
                <c:ptCount val="5"/>
                <c:pt idx="0">
                  <c:v>0.62</c:v>
                </c:pt>
                <c:pt idx="1">
                  <c:v>0.74</c:v>
                </c:pt>
                <c:pt idx="2">
                  <c:v>0.88</c:v>
                </c:pt>
                <c:pt idx="3">
                  <c:v>0.56999999999999995</c:v>
                </c:pt>
                <c:pt idx="4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B4-4498-80C5-744A7B99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17016"/>
        <c:axId val="5451173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'Diagrammgestaltung J'!$C$4:$C$8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CB4-4498-80C5-744A7B998E15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J'!$D$4:$D$8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CB4-4498-80C5-744A7B998E15}"/>
                  </c:ext>
                </c:extLst>
              </c15:ser>
            </c15:filteredRadarSeries>
            <c15:filteredRadar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J'!$E$4:$E$8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CB4-4498-80C5-744A7B998E15}"/>
                  </c:ext>
                </c:extLst>
              </c15:ser>
            </c15:filteredRadarSeries>
            <c15:filteredRadar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J'!$F$4:$F$8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CB4-4498-80C5-744A7B998E15}"/>
                  </c:ext>
                </c:extLst>
              </c15:ser>
            </c15:filteredRadarSeries>
            <c15:filteredRadarSeries>
              <c15:ser>
                <c:idx val="4"/>
                <c:order val="4"/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J'!$G$4:$G$8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CB4-4498-80C5-744A7B998E15}"/>
                  </c:ext>
                </c:extLst>
              </c15:ser>
            </c15:filteredRadarSeries>
            <c15:filteredRadarSeries>
              <c15:ser>
                <c:idx val="5"/>
                <c:order val="5"/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J'!$H$4:$H$8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CB4-4498-80C5-744A7B998E15}"/>
                  </c:ext>
                </c:extLst>
              </c15:ser>
            </c15:filteredRadarSeries>
            <c15:filteredRadarSeries>
              <c15:ser>
                <c:idx val="6"/>
                <c:order val="6"/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J'!$I$4:$I$8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CB4-4498-80C5-744A7B998E15}"/>
                  </c:ext>
                </c:extLst>
              </c15:ser>
            </c15:filteredRadarSeries>
            <c15:filteredRadarSeries>
              <c15:ser>
                <c:idx val="7"/>
                <c:order val="7"/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J'!$B$4:$B$8</c15:sqref>
                        </c15:formulaRef>
                      </c:ext>
                    </c:extLst>
                    <c:strCache>
                      <c:ptCount val="5"/>
                      <c:pt idx="0">
                        <c:v>...kennen die Gliederung eines Hafens und verschiedene Formen des Güterumschlags</c:v>
                      </c:pt>
                      <c:pt idx="1">
                        <c:v>...können die Zunahme des Containerverkehrs begründen</c:v>
                      </c:pt>
                      <c:pt idx="2">
                        <c:v>...erkennen Häfen als Knotenpunkte in einem globalen Warenverkehr</c:v>
                      </c:pt>
                      <c:pt idx="3">
                        <c:v>...sind sich der Bedeutung der Überseehäfen für die exportorientierten Nationen Europas bewusst</c:v>
                      </c:pt>
                      <c:pt idx="4">
                        <c:v>...können Informationen aus Bildern, einem Hafenplan, Informationstexten und Schemazeichnungen entnehmen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'Diagrammgestaltung J'!$J$4:$J$8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CB4-4498-80C5-744A7B998E15}"/>
                  </c:ext>
                </c:extLst>
              </c15:ser>
            </c15:filteredRadarSeries>
          </c:ext>
        </c:extLst>
      </c:radarChart>
      <c:catAx>
        <c:axId val="54511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117344"/>
        <c:crosses val="autoZero"/>
        <c:auto val="1"/>
        <c:lblAlgn val="ctr"/>
        <c:lblOffset val="100"/>
        <c:noMultiLvlLbl val="0"/>
      </c:catAx>
      <c:valAx>
        <c:axId val="5451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11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11187294131582"/>
          <c:y val="0.46721346514356116"/>
          <c:w val="0.11743220232848135"/>
          <c:h val="0.12581956805600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noFill/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  <a:r>
              <a:rPr lang="en-US" baseline="0"/>
              <a:t> der Gemeinde </a:t>
            </a:r>
            <a:r>
              <a:rPr lang="en-US"/>
              <a:t>Kleinzell im Mühlkreis</a:t>
            </a:r>
          </a:p>
        </c:rich>
      </c:tx>
      <c:layout>
        <c:manualLayout>
          <c:xMode val="edge"/>
          <c:yMode val="edge"/>
          <c:x val="0.28162465303347872"/>
          <c:y val="4.9407114624505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B'!$O$3</c:f>
              <c:strCache>
                <c:ptCount val="1"/>
                <c:pt idx="0">
                  <c:v>Einwohnerzahl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'Diagrammgestaltung B'!$N$4:$N$26</c:f>
              <c:numCache>
                <c:formatCode>General</c:formatCode>
                <c:ptCount val="23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'Diagrammgestaltung B'!$O$4:$O$26</c:f>
              <c:numCache>
                <c:formatCode>General</c:formatCode>
                <c:ptCount val="23"/>
                <c:pt idx="0">
                  <c:v>1150</c:v>
                </c:pt>
                <c:pt idx="1">
                  <c:v>1151</c:v>
                </c:pt>
                <c:pt idx="2">
                  <c:v>1140</c:v>
                </c:pt>
                <c:pt idx="3">
                  <c:v>1203</c:v>
                </c:pt>
                <c:pt idx="4">
                  <c:v>1188</c:v>
                </c:pt>
                <c:pt idx="5">
                  <c:v>1175</c:v>
                </c:pt>
                <c:pt idx="6">
                  <c:v>1107</c:v>
                </c:pt>
                <c:pt idx="7">
                  <c:v>1068</c:v>
                </c:pt>
                <c:pt idx="8">
                  <c:v>1053</c:v>
                </c:pt>
                <c:pt idx="9">
                  <c:v>1277</c:v>
                </c:pt>
                <c:pt idx="10">
                  <c:v>1370</c:v>
                </c:pt>
                <c:pt idx="11">
                  <c:v>1391</c:v>
                </c:pt>
                <c:pt idx="12">
                  <c:v>1387</c:v>
                </c:pt>
                <c:pt idx="13">
                  <c:v>1392</c:v>
                </c:pt>
                <c:pt idx="14">
                  <c:v>1467</c:v>
                </c:pt>
                <c:pt idx="15">
                  <c:v>1472</c:v>
                </c:pt>
                <c:pt idx="16">
                  <c:v>1495</c:v>
                </c:pt>
                <c:pt idx="17">
                  <c:v>1517</c:v>
                </c:pt>
                <c:pt idx="18">
                  <c:v>1538</c:v>
                </c:pt>
                <c:pt idx="19">
                  <c:v>1555</c:v>
                </c:pt>
                <c:pt idx="20">
                  <c:v>1546</c:v>
                </c:pt>
                <c:pt idx="21">
                  <c:v>1596</c:v>
                </c:pt>
                <c:pt idx="2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1-4E79-8178-07ADC8FF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024912"/>
        <c:axId val="703023928"/>
      </c:barChart>
      <c:catAx>
        <c:axId val="703024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48393143044619424"/>
              <c:y val="0.9301347186373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023928"/>
        <c:crosses val="autoZero"/>
        <c:auto val="1"/>
        <c:lblAlgn val="ctr"/>
        <c:lblOffset val="100"/>
        <c:noMultiLvlLbl val="0"/>
      </c:catAx>
      <c:valAx>
        <c:axId val="7030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</a:t>
                </a:r>
              </a:p>
            </c:rich>
          </c:tx>
          <c:layout>
            <c:manualLayout>
              <c:xMode val="edge"/>
              <c:yMode val="edge"/>
              <c:x val="5.3058026020128789E-3"/>
              <c:y val="0.36777514964779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02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Wohnbevölkerung der</a:t>
            </a:r>
            <a:r>
              <a:rPr lang="de-AT" baseline="0"/>
              <a:t> Bezirke in OÖ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C'!$L$3</c:f>
              <c:strCache>
                <c:ptCount val="1"/>
                <c:pt idx="0">
                  <c:v>Einwohner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C'!$K$4:$K$21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C'!$L$4:$L$21</c:f>
              <c:numCache>
                <c:formatCode>#,##0</c:formatCode>
                <c:ptCount val="18"/>
                <c:pt idx="0">
                  <c:v>97826</c:v>
                </c:pt>
                <c:pt idx="1">
                  <c:v>31741</c:v>
                </c:pt>
                <c:pt idx="2">
                  <c:v>65113</c:v>
                </c:pt>
                <c:pt idx="3">
                  <c:v>99403</c:v>
                </c:pt>
                <c:pt idx="4">
                  <c:v>62555</c:v>
                </c:pt>
                <c:pt idx="5">
                  <c:v>55557</c:v>
                </c:pt>
                <c:pt idx="6">
                  <c:v>189889</c:v>
                </c:pt>
                <c:pt idx="7">
                  <c:v>139116</c:v>
                </c:pt>
                <c:pt idx="8">
                  <c:v>65738</c:v>
                </c:pt>
                <c:pt idx="9">
                  <c:v>58553</c:v>
                </c:pt>
                <c:pt idx="10">
                  <c:v>56688</c:v>
                </c:pt>
                <c:pt idx="11">
                  <c:v>56426</c:v>
                </c:pt>
                <c:pt idx="12">
                  <c:v>38205</c:v>
                </c:pt>
                <c:pt idx="13">
                  <c:v>58700</c:v>
                </c:pt>
                <c:pt idx="14">
                  <c:v>81400</c:v>
                </c:pt>
                <c:pt idx="15">
                  <c:v>130316</c:v>
                </c:pt>
                <c:pt idx="16">
                  <c:v>58591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5-4B3A-A7D4-AC296A4E7788}"/>
            </c:ext>
          </c:extLst>
        </c:ser>
        <c:ser>
          <c:idx val="1"/>
          <c:order val="1"/>
          <c:tx>
            <c:strRef>
              <c:f>'Diagrammgestaltung C'!$M$3</c:f>
              <c:strCache>
                <c:ptCount val="1"/>
                <c:pt idx="0">
                  <c:v>Anteil in Prozent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C'!$K$4:$K$21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C'!$M$4:$M$21</c:f>
              <c:numCache>
                <c:formatCode>0.00%</c:formatCode>
                <c:ptCount val="18"/>
                <c:pt idx="0">
                  <c:v>6.9195522301490633E-2</c:v>
                </c:pt>
                <c:pt idx="1">
                  <c:v>2.2451445151305524E-2</c:v>
                </c:pt>
                <c:pt idx="2">
                  <c:v>4.6056549829462098E-2</c:v>
                </c:pt>
                <c:pt idx="3">
                  <c:v>7.0310985866079298E-2</c:v>
                </c:pt>
                <c:pt idx="4">
                  <c:v>4.424719295044003E-2</c:v>
                </c:pt>
                <c:pt idx="5">
                  <c:v>3.9297279174288179E-2</c:v>
                </c:pt>
                <c:pt idx="6">
                  <c:v>0.13431468663042295</c:v>
                </c:pt>
                <c:pt idx="7">
                  <c:v>9.8401286779528668E-2</c:v>
                </c:pt>
                <c:pt idx="8">
                  <c:v>4.6498632726017536E-2</c:v>
                </c:pt>
                <c:pt idx="9">
                  <c:v>4.1416447747216291E-2</c:v>
                </c:pt>
                <c:pt idx="10">
                  <c:v>4.0097272383894884E-2</c:v>
                </c:pt>
                <c:pt idx="11">
                  <c:v>3.991195123365885E-2</c:v>
                </c:pt>
                <c:pt idx="12">
                  <c:v>2.7023643300640419E-2</c:v>
                </c:pt>
                <c:pt idx="13">
                  <c:v>4.1520425644486131E-2</c:v>
                </c:pt>
                <c:pt idx="14">
                  <c:v>5.7576876447379403E-2</c:v>
                </c:pt>
                <c:pt idx="15">
                  <c:v>9.2176759596028182E-2</c:v>
                </c:pt>
                <c:pt idx="16">
                  <c:v>4.1443326387326861E-2</c:v>
                </c:pt>
                <c:pt idx="17">
                  <c:v>4.805971585033407E-2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5-4B3A-A7D4-AC296A4E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483792"/>
        <c:axId val="392482480"/>
      </c:barChart>
      <c:catAx>
        <c:axId val="3924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482480"/>
        <c:crosses val="autoZero"/>
        <c:auto val="1"/>
        <c:lblAlgn val="ctr"/>
        <c:lblOffset val="100"/>
        <c:noMultiLvlLbl val="0"/>
      </c:catAx>
      <c:valAx>
        <c:axId val="392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48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Wohnbevölkerung nach Bezirken</a:t>
            </a:r>
            <a:r>
              <a:rPr lang="en-US" baseline="0"/>
              <a:t> in Prozent</a:t>
            </a:r>
            <a:endParaRPr lang="en-US"/>
          </a:p>
        </c:rich>
      </c:tx>
      <c:layout>
        <c:manualLayout>
          <c:xMode val="edge"/>
          <c:yMode val="edge"/>
          <c:x val="0.3019275924948665"/>
          <c:y val="2.302968270214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'Diagrammgestaltung C'!$L$3</c:f>
              <c:strCache>
                <c:ptCount val="1"/>
                <c:pt idx="0">
                  <c:v>Einwohner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E66-404F-8F31-2E88B3650E5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E66-404F-8F31-2E88B3650E5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E66-404F-8F31-2E88B3650E5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E66-404F-8F31-2E88B3650E5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E66-404F-8F31-2E88B3650E5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E66-404F-8F31-2E88B3650E5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E66-404F-8F31-2E88B3650E5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E66-404F-8F31-2E88B3650E5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6E66-404F-8F31-2E88B3650E5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6E66-404F-8F31-2E88B3650E5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6E66-404F-8F31-2E88B3650E5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6E66-404F-8F31-2E88B3650E5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6E66-404F-8F31-2E88B3650E5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6E66-404F-8F31-2E88B3650E5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6E66-404F-8F31-2E88B3650E50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6E66-404F-8F31-2E88B3650E50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6E66-404F-8F31-2E88B3650E50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6E66-404F-8F31-2E88B3650E50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'Diagrammgestaltung C'!$K$4:$K$21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C'!$L$4:$L$21</c:f>
              <c:numCache>
                <c:formatCode>#,##0</c:formatCode>
                <c:ptCount val="18"/>
                <c:pt idx="0">
                  <c:v>97826</c:v>
                </c:pt>
                <c:pt idx="1">
                  <c:v>31741</c:v>
                </c:pt>
                <c:pt idx="2">
                  <c:v>65113</c:v>
                </c:pt>
                <c:pt idx="3">
                  <c:v>99403</c:v>
                </c:pt>
                <c:pt idx="4">
                  <c:v>62555</c:v>
                </c:pt>
                <c:pt idx="5">
                  <c:v>55557</c:v>
                </c:pt>
                <c:pt idx="6">
                  <c:v>189889</c:v>
                </c:pt>
                <c:pt idx="7">
                  <c:v>139116</c:v>
                </c:pt>
                <c:pt idx="8">
                  <c:v>65738</c:v>
                </c:pt>
                <c:pt idx="9">
                  <c:v>58553</c:v>
                </c:pt>
                <c:pt idx="10">
                  <c:v>56688</c:v>
                </c:pt>
                <c:pt idx="11">
                  <c:v>56426</c:v>
                </c:pt>
                <c:pt idx="12">
                  <c:v>38205</c:v>
                </c:pt>
                <c:pt idx="13">
                  <c:v>58700</c:v>
                </c:pt>
                <c:pt idx="14">
                  <c:v>81400</c:v>
                </c:pt>
                <c:pt idx="15">
                  <c:v>130316</c:v>
                </c:pt>
                <c:pt idx="16">
                  <c:v>58591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3-4040-84AA-9BCA024C71EE}"/>
            </c:ext>
          </c:extLst>
        </c:ser>
        <c:ser>
          <c:idx val="1"/>
          <c:order val="1"/>
          <c:tx>
            <c:strRef>
              <c:f>'Diagrammgestaltung C'!$M$3</c:f>
              <c:strCache>
                <c:ptCount val="1"/>
                <c:pt idx="0">
                  <c:v>Anteil in Prozent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6E66-404F-8F31-2E88B3650E5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6E66-404F-8F31-2E88B3650E5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6E66-404F-8F31-2E88B3650E5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6E66-404F-8F31-2E88B3650E5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6E66-404F-8F31-2E88B3650E5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6E66-404F-8F31-2E88B3650E5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6E66-404F-8F31-2E88B3650E5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6E66-404F-8F31-2E88B3650E5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6E66-404F-8F31-2E88B3650E5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6E66-404F-8F31-2E88B3650E5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6E66-404F-8F31-2E88B3650E5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6E66-404F-8F31-2E88B3650E5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6E66-404F-8F31-2E88B3650E5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6E66-404F-8F31-2E88B3650E5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6E66-404F-8F31-2E88B3650E50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6E66-404F-8F31-2E88B3650E50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6E66-404F-8F31-2E88B3650E50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6E66-404F-8F31-2E88B3650E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'Diagrammgestaltung C'!$K$4:$K$21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C'!$M$4:$M$21</c:f>
              <c:numCache>
                <c:formatCode>0.00%</c:formatCode>
                <c:ptCount val="18"/>
                <c:pt idx="0">
                  <c:v>6.9195522301490633E-2</c:v>
                </c:pt>
                <c:pt idx="1">
                  <c:v>2.2451445151305524E-2</c:v>
                </c:pt>
                <c:pt idx="2">
                  <c:v>4.6056549829462098E-2</c:v>
                </c:pt>
                <c:pt idx="3">
                  <c:v>7.0310985866079298E-2</c:v>
                </c:pt>
                <c:pt idx="4">
                  <c:v>4.424719295044003E-2</c:v>
                </c:pt>
                <c:pt idx="5">
                  <c:v>3.9297279174288179E-2</c:v>
                </c:pt>
                <c:pt idx="6">
                  <c:v>0.13431468663042295</c:v>
                </c:pt>
                <c:pt idx="7">
                  <c:v>9.8401286779528668E-2</c:v>
                </c:pt>
                <c:pt idx="8">
                  <c:v>4.6498632726017536E-2</c:v>
                </c:pt>
                <c:pt idx="9">
                  <c:v>4.1416447747216291E-2</c:v>
                </c:pt>
                <c:pt idx="10">
                  <c:v>4.0097272383894884E-2</c:v>
                </c:pt>
                <c:pt idx="11">
                  <c:v>3.991195123365885E-2</c:v>
                </c:pt>
                <c:pt idx="12">
                  <c:v>2.7023643300640419E-2</c:v>
                </c:pt>
                <c:pt idx="13">
                  <c:v>4.1520425644486131E-2</c:v>
                </c:pt>
                <c:pt idx="14">
                  <c:v>5.7576876447379403E-2</c:v>
                </c:pt>
                <c:pt idx="15">
                  <c:v>9.2176759596028182E-2</c:v>
                </c:pt>
                <c:pt idx="16">
                  <c:v>4.1443326387326861E-2</c:v>
                </c:pt>
                <c:pt idx="17">
                  <c:v>4.805971585033407E-2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3-4040-84AA-9BCA024C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der 4 Orte ab 1869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D'!$K$3</c:f>
              <c:strCache>
                <c:ptCount val="1"/>
                <c:pt idx="0">
                  <c:v>Kleinzell i. M.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'Diagrammgestaltung D'!$J$4:$J$18</c:f>
              <c:numCache>
                <c:formatCode>General</c:formatCod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cat>
          <c:val>
            <c:numRef>
              <c:f>'Diagrammgestaltung D'!$K$4:$K$18</c:f>
              <c:numCache>
                <c:formatCode>General</c:formatCode>
                <c:ptCount val="15"/>
                <c:pt idx="0">
                  <c:v>1467</c:v>
                </c:pt>
                <c:pt idx="1">
                  <c:v>1392</c:v>
                </c:pt>
                <c:pt idx="2">
                  <c:v>1387</c:v>
                </c:pt>
                <c:pt idx="3">
                  <c:v>1391</c:v>
                </c:pt>
                <c:pt idx="4">
                  <c:v>1370</c:v>
                </c:pt>
                <c:pt idx="5">
                  <c:v>1277</c:v>
                </c:pt>
                <c:pt idx="6">
                  <c:v>1053</c:v>
                </c:pt>
                <c:pt idx="7">
                  <c:v>1068</c:v>
                </c:pt>
                <c:pt idx="8">
                  <c:v>1107</c:v>
                </c:pt>
                <c:pt idx="9">
                  <c:v>1175</c:v>
                </c:pt>
                <c:pt idx="10">
                  <c:v>1188</c:v>
                </c:pt>
                <c:pt idx="11">
                  <c:v>1203</c:v>
                </c:pt>
                <c:pt idx="12">
                  <c:v>1140</c:v>
                </c:pt>
                <c:pt idx="13">
                  <c:v>1151</c:v>
                </c:pt>
                <c:pt idx="14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7-471B-8448-4862CED3818F}"/>
            </c:ext>
          </c:extLst>
        </c:ser>
        <c:ser>
          <c:idx val="1"/>
          <c:order val="1"/>
          <c:tx>
            <c:strRef>
              <c:f>'Diagrammgestaltung D'!$L$3</c:f>
              <c:strCache>
                <c:ptCount val="1"/>
                <c:pt idx="0">
                  <c:v>St. Martin i. M.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'Diagrammgestaltung D'!$J$4:$J$18</c:f>
              <c:numCache>
                <c:formatCode>General</c:formatCod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cat>
          <c:val>
            <c:numRef>
              <c:f>'Diagrammgestaltung D'!$L$4:$L$18</c:f>
              <c:numCache>
                <c:formatCode>General</c:formatCode>
                <c:ptCount val="15"/>
                <c:pt idx="0">
                  <c:v>3612</c:v>
                </c:pt>
                <c:pt idx="1">
                  <c:v>3587</c:v>
                </c:pt>
                <c:pt idx="2">
                  <c:v>3239</c:v>
                </c:pt>
                <c:pt idx="3">
                  <c:v>2725</c:v>
                </c:pt>
                <c:pt idx="4">
                  <c:v>2359</c:v>
                </c:pt>
                <c:pt idx="5">
                  <c:v>2197</c:v>
                </c:pt>
                <c:pt idx="6">
                  <c:v>2094</c:v>
                </c:pt>
                <c:pt idx="7">
                  <c:v>2198</c:v>
                </c:pt>
                <c:pt idx="8">
                  <c:v>2301</c:v>
                </c:pt>
                <c:pt idx="9">
                  <c:v>2251</c:v>
                </c:pt>
                <c:pt idx="10">
                  <c:v>2314</c:v>
                </c:pt>
                <c:pt idx="11">
                  <c:v>2201</c:v>
                </c:pt>
                <c:pt idx="12">
                  <c:v>2197</c:v>
                </c:pt>
                <c:pt idx="13">
                  <c:v>2109</c:v>
                </c:pt>
                <c:pt idx="14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7-471B-8448-4862CED3818F}"/>
            </c:ext>
          </c:extLst>
        </c:ser>
        <c:ser>
          <c:idx val="2"/>
          <c:order val="2"/>
          <c:tx>
            <c:strRef>
              <c:f>'Diagrammgestaltung D'!$M$3</c:f>
              <c:strCache>
                <c:ptCount val="1"/>
                <c:pt idx="0">
                  <c:v>Rohrbach-Berg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'Diagrammgestaltung D'!$J$4:$J$18</c:f>
              <c:numCache>
                <c:formatCode>General</c:formatCod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cat>
          <c:val>
            <c:numRef>
              <c:f>'Diagrammgestaltung D'!$M$4:$M$18</c:f>
              <c:numCache>
                <c:formatCode>General</c:formatCode>
                <c:ptCount val="15"/>
                <c:pt idx="0">
                  <c:v>5014</c:v>
                </c:pt>
                <c:pt idx="1">
                  <c:v>5031</c:v>
                </c:pt>
                <c:pt idx="2">
                  <c:v>4797</c:v>
                </c:pt>
                <c:pt idx="3">
                  <c:v>4405</c:v>
                </c:pt>
                <c:pt idx="4">
                  <c:v>4278</c:v>
                </c:pt>
                <c:pt idx="5">
                  <c:v>3890</c:v>
                </c:pt>
                <c:pt idx="6">
                  <c:v>3666</c:v>
                </c:pt>
                <c:pt idx="7">
                  <c:v>3270</c:v>
                </c:pt>
                <c:pt idx="8">
                  <c:v>3285</c:v>
                </c:pt>
                <c:pt idx="9">
                  <c:v>3151</c:v>
                </c:pt>
                <c:pt idx="10">
                  <c:v>3311</c:v>
                </c:pt>
                <c:pt idx="11">
                  <c:v>3372</c:v>
                </c:pt>
                <c:pt idx="12">
                  <c:v>3266</c:v>
                </c:pt>
                <c:pt idx="13">
                  <c:v>3325</c:v>
                </c:pt>
                <c:pt idx="14">
                  <c:v>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7-471B-8448-4862CED3818F}"/>
            </c:ext>
          </c:extLst>
        </c:ser>
        <c:ser>
          <c:idx val="3"/>
          <c:order val="3"/>
          <c:tx>
            <c:strRef>
              <c:f>'Diagrammgestaltung D'!$N$3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'Diagrammgestaltung D'!$J$4:$J$18</c:f>
              <c:numCache>
                <c:formatCode>General</c:formatCod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numCache>
            </c:numRef>
          </c:cat>
          <c:val>
            <c:numRef>
              <c:f>'Diagrammgestaltung D'!$N$4:$N$18</c:f>
              <c:numCache>
                <c:formatCode>General</c:formatCode>
                <c:ptCount val="15"/>
                <c:pt idx="0">
                  <c:v>189889</c:v>
                </c:pt>
                <c:pt idx="1">
                  <c:v>183614</c:v>
                </c:pt>
                <c:pt idx="2">
                  <c:v>203044</c:v>
                </c:pt>
                <c:pt idx="3">
                  <c:v>199910</c:v>
                </c:pt>
                <c:pt idx="4">
                  <c:v>204889</c:v>
                </c:pt>
                <c:pt idx="5">
                  <c:v>195978</c:v>
                </c:pt>
                <c:pt idx="6">
                  <c:v>184685</c:v>
                </c:pt>
                <c:pt idx="7">
                  <c:v>128177</c:v>
                </c:pt>
                <c:pt idx="8">
                  <c:v>115338</c:v>
                </c:pt>
                <c:pt idx="9">
                  <c:v>107463</c:v>
                </c:pt>
                <c:pt idx="10">
                  <c:v>97852</c:v>
                </c:pt>
                <c:pt idx="11">
                  <c:v>83356</c:v>
                </c:pt>
                <c:pt idx="12">
                  <c:v>65090</c:v>
                </c:pt>
                <c:pt idx="13">
                  <c:v>56569</c:v>
                </c:pt>
                <c:pt idx="14">
                  <c:v>49635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7-471B-8448-4862CED38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558128"/>
        <c:axId val="530914768"/>
      </c:barChart>
      <c:catAx>
        <c:axId val="75255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914768"/>
        <c:crosses val="autoZero"/>
        <c:auto val="1"/>
        <c:lblAlgn val="ctr"/>
        <c:lblOffset val="100"/>
        <c:noMultiLvlLbl val="0"/>
      </c:catAx>
      <c:valAx>
        <c:axId val="53091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55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der 3 Orte ab 1869 in</a:t>
            </a:r>
            <a:r>
              <a:rPr lang="de-AT" baseline="0"/>
              <a:t> relativen Zahlen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E'!$J$3</c:f>
              <c:strCache>
                <c:ptCount val="1"/>
                <c:pt idx="0">
                  <c:v>Kleinzell i. M.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'Diagrammgestaltung E'!$I$4:$I$17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'Diagrammgestaltung E'!$J$4:$J$17</c:f>
              <c:numCache>
                <c:formatCode>0.00%</c:formatCode>
                <c:ptCount val="14"/>
                <c:pt idx="0">
                  <c:v>1</c:v>
                </c:pt>
                <c:pt idx="1">
                  <c:v>0.99640804597701149</c:v>
                </c:pt>
                <c:pt idx="2">
                  <c:v>0.99928160919540232</c:v>
                </c:pt>
                <c:pt idx="3">
                  <c:v>0.98419540229885061</c:v>
                </c:pt>
                <c:pt idx="4">
                  <c:v>0.91738505747126442</c:v>
                </c:pt>
                <c:pt idx="5">
                  <c:v>0.75646551724137934</c:v>
                </c:pt>
                <c:pt idx="6">
                  <c:v>0.76724137931034475</c:v>
                </c:pt>
                <c:pt idx="7">
                  <c:v>0.79525862068965525</c:v>
                </c:pt>
                <c:pt idx="8">
                  <c:v>0.84410919540229878</c:v>
                </c:pt>
                <c:pt idx="9">
                  <c:v>0.85344827586206895</c:v>
                </c:pt>
                <c:pt idx="10">
                  <c:v>0.86422413793103448</c:v>
                </c:pt>
                <c:pt idx="11">
                  <c:v>0.81896551724137934</c:v>
                </c:pt>
                <c:pt idx="12">
                  <c:v>0.82686781609195403</c:v>
                </c:pt>
                <c:pt idx="13">
                  <c:v>0.82614942528735624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3-41A1-8164-9223284715AB}"/>
            </c:ext>
          </c:extLst>
        </c:ser>
        <c:ser>
          <c:idx val="1"/>
          <c:order val="1"/>
          <c:tx>
            <c:strRef>
              <c:f>'Diagrammgestaltung E'!$K$3</c:f>
              <c:strCache>
                <c:ptCount val="1"/>
                <c:pt idx="0">
                  <c:v>St. Martin i. M.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'Diagrammgestaltung E'!$I$4:$I$17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'Diagrammgestaltung E'!$K$4:$K$17</c:f>
              <c:numCache>
                <c:formatCode>0.00%</c:formatCode>
                <c:ptCount val="14"/>
                <c:pt idx="0">
                  <c:v>1</c:v>
                </c:pt>
                <c:pt idx="1">
                  <c:v>0.90298299414552541</c:v>
                </c:pt>
                <c:pt idx="2">
                  <c:v>0.75968776136046845</c:v>
                </c:pt>
                <c:pt idx="3">
                  <c:v>0.65765263451352096</c:v>
                </c:pt>
                <c:pt idx="4">
                  <c:v>0.61248954558126567</c:v>
                </c:pt>
                <c:pt idx="5">
                  <c:v>0.58377474212433789</c:v>
                </c:pt>
                <c:pt idx="6">
                  <c:v>0.61276833008084752</c:v>
                </c:pt>
                <c:pt idx="7">
                  <c:v>0.6414831335377752</c:v>
                </c:pt>
                <c:pt idx="8">
                  <c:v>0.62754390855868414</c:v>
                </c:pt>
                <c:pt idx="9">
                  <c:v>0.64510733203233894</c:v>
                </c:pt>
                <c:pt idx="10">
                  <c:v>0.61360468357959297</c:v>
                </c:pt>
                <c:pt idx="11">
                  <c:v>0.61248954558126567</c:v>
                </c:pt>
                <c:pt idx="12">
                  <c:v>0.58795650961806523</c:v>
                </c:pt>
                <c:pt idx="13">
                  <c:v>0.57652634513521051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3-41A1-8164-9223284715AB}"/>
            </c:ext>
          </c:extLst>
        </c:ser>
        <c:ser>
          <c:idx val="2"/>
          <c:order val="2"/>
          <c:tx>
            <c:strRef>
              <c:f>'Diagrammgestaltung E'!$L$3</c:f>
              <c:strCache>
                <c:ptCount val="1"/>
                <c:pt idx="0">
                  <c:v>Rohrbach-Berg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'Diagrammgestaltung E'!$I$4:$I$17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'Diagrammgestaltung E'!$L$4:$L$17</c:f>
              <c:numCache>
                <c:formatCode>0.00%</c:formatCode>
                <c:ptCount val="14"/>
                <c:pt idx="0">
                  <c:v>1</c:v>
                </c:pt>
                <c:pt idx="1">
                  <c:v>0.95348837209302328</c:v>
                </c:pt>
                <c:pt idx="2">
                  <c:v>0.87557145696680583</c:v>
                </c:pt>
                <c:pt idx="3">
                  <c:v>0.85032796660703636</c:v>
                </c:pt>
                <c:pt idx="4">
                  <c:v>0.77320612204333128</c:v>
                </c:pt>
                <c:pt idx="5">
                  <c:v>0.72868217054263562</c:v>
                </c:pt>
                <c:pt idx="6">
                  <c:v>0.64997018485390579</c:v>
                </c:pt>
                <c:pt idx="7">
                  <c:v>0.65295169946332732</c:v>
                </c:pt>
                <c:pt idx="8">
                  <c:v>0.62631683561916118</c:v>
                </c:pt>
                <c:pt idx="9">
                  <c:v>0.658119658119658</c:v>
                </c:pt>
                <c:pt idx="10">
                  <c:v>0.67024448419797256</c:v>
                </c:pt>
                <c:pt idx="11">
                  <c:v>0.64917511429139341</c:v>
                </c:pt>
                <c:pt idx="12">
                  <c:v>0.66090240508845155</c:v>
                </c:pt>
                <c:pt idx="13">
                  <c:v>0.68217054263565879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3-41A1-8164-922328471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591392"/>
        <c:axId val="645587784"/>
      </c:barChart>
      <c:catAx>
        <c:axId val="6455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587784"/>
        <c:crosses val="autoZero"/>
        <c:auto val="1"/>
        <c:lblAlgn val="ctr"/>
        <c:lblOffset val="100"/>
        <c:noMultiLvlLbl val="0"/>
      </c:catAx>
      <c:valAx>
        <c:axId val="64558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59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400" b="0" i="0" u="none" strike="noStrike" baseline="0">
                <a:effectLst/>
              </a:rPr>
              <a:t>durchschnittliche Bevölkerungsdichte pro km² in den einzelnen Bezirken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722900655382148E-2"/>
          <c:y val="0.17692307692307693"/>
          <c:w val="0.88931302748833041"/>
          <c:h val="0.509615632850433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F'!$K$4:$K$21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F'!$N$4:$N$21</c:f>
              <c:numCache>
                <c:formatCode>0.00</c:formatCode>
                <c:ptCount val="18"/>
                <c:pt idx="0">
                  <c:v>91.49445394951843</c:v>
                </c:pt>
                <c:pt idx="1">
                  <c:v>118</c:v>
                </c:pt>
                <c:pt idx="2">
                  <c:v>64</c:v>
                </c:pt>
                <c:pt idx="3">
                  <c:v>69</c:v>
                </c:pt>
                <c:pt idx="4">
                  <c:v>107</c:v>
                </c:pt>
                <c:pt idx="5">
                  <c:v>44</c:v>
                </c:pt>
                <c:pt idx="6">
                  <c:v>1911.8983121483641</c:v>
                </c:pt>
                <c:pt idx="7">
                  <c:v>280</c:v>
                </c:pt>
                <c:pt idx="8">
                  <c:v>104</c:v>
                </c:pt>
                <c:pt idx="9">
                  <c:v>99</c:v>
                </c:pt>
                <c:pt idx="10">
                  <c:v>70</c:v>
                </c:pt>
                <c:pt idx="11">
                  <c:v>92</c:v>
                </c:pt>
                <c:pt idx="12">
                  <c:v>1481.1746987951808</c:v>
                </c:pt>
                <c:pt idx="13">
                  <c:v>59</c:v>
                </c:pt>
                <c:pt idx="14">
                  <c:v>120</c:v>
                </c:pt>
                <c:pt idx="15">
                  <c:v>117</c:v>
                </c:pt>
                <c:pt idx="16">
                  <c:v>1229.9216027874563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B02-8C8F-B5316D318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690160"/>
        <c:axId val="707690488"/>
      </c:barChart>
      <c:catAx>
        <c:axId val="7076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7690488"/>
        <c:crosses val="autoZero"/>
        <c:auto val="1"/>
        <c:lblAlgn val="ctr"/>
        <c:lblOffset val="100"/>
        <c:noMultiLvlLbl val="0"/>
      </c:catAx>
      <c:valAx>
        <c:axId val="70769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76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absolutes</a:t>
            </a:r>
            <a:r>
              <a:rPr lang="de-AT" baseline="0"/>
              <a:t> Maximum und Minimum der Lufttemperatur in Rohrbach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'Diagrammgestaltung G'!$B$2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G'!$A$3:$A$15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'Diagrammgestaltung G'!$B$3:$B$15</c:f>
              <c:numCache>
                <c:formatCode>0.0</c:formatCode>
                <c:ptCount val="13"/>
                <c:pt idx="1">
                  <c:v>17</c:v>
                </c:pt>
                <c:pt idx="2">
                  <c:v>17</c:v>
                </c:pt>
                <c:pt idx="3">
                  <c:v>22.6</c:v>
                </c:pt>
                <c:pt idx="4">
                  <c:v>27</c:v>
                </c:pt>
                <c:pt idx="5">
                  <c:v>29.8</c:v>
                </c:pt>
                <c:pt idx="6">
                  <c:v>32</c:v>
                </c:pt>
                <c:pt idx="7">
                  <c:v>35.6</c:v>
                </c:pt>
                <c:pt idx="8">
                  <c:v>33.299999999999997</c:v>
                </c:pt>
                <c:pt idx="9">
                  <c:v>30.2</c:v>
                </c:pt>
                <c:pt idx="10">
                  <c:v>26</c:v>
                </c:pt>
                <c:pt idx="11">
                  <c:v>21</c:v>
                </c:pt>
                <c:pt idx="12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F-46ED-9E9F-DAB550EF30D7}"/>
            </c:ext>
          </c:extLst>
        </c:ser>
        <c:ser>
          <c:idx val="1"/>
          <c:order val="1"/>
          <c:tx>
            <c:strRef>
              <c:f>'Diagrammgestaltung G'!$C$2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G'!$A$3:$A$15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'Diagrammgestaltung G'!$C$3:$C$15</c:f>
              <c:numCache>
                <c:formatCode>0.0</c:formatCode>
                <c:ptCount val="13"/>
                <c:pt idx="1">
                  <c:v>-24.3</c:v>
                </c:pt>
                <c:pt idx="2">
                  <c:v>-20</c:v>
                </c:pt>
                <c:pt idx="3">
                  <c:v>-20.399999999999999</c:v>
                </c:pt>
                <c:pt idx="4">
                  <c:v>-9.8000000000000007</c:v>
                </c:pt>
                <c:pt idx="5">
                  <c:v>-4.8</c:v>
                </c:pt>
                <c:pt idx="6">
                  <c:v>0</c:v>
                </c:pt>
                <c:pt idx="7">
                  <c:v>3</c:v>
                </c:pt>
                <c:pt idx="8">
                  <c:v>2.2000000000000002</c:v>
                </c:pt>
                <c:pt idx="9">
                  <c:v>-0.8</c:v>
                </c:pt>
                <c:pt idx="10">
                  <c:v>-6.1</c:v>
                </c:pt>
                <c:pt idx="11">
                  <c:v>-15.7</c:v>
                </c:pt>
                <c:pt idx="12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F-46ED-9E9F-DAB550EF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495392"/>
        <c:axId val="705490472"/>
      </c:lineChart>
      <c:catAx>
        <c:axId val="70549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490472"/>
        <c:crosses val="autoZero"/>
        <c:auto val="1"/>
        <c:lblAlgn val="ctr"/>
        <c:lblOffset val="100"/>
        <c:noMultiLvlLbl val="0"/>
      </c:catAx>
      <c:valAx>
        <c:axId val="70549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 in</a:t>
                </a:r>
                <a:r>
                  <a:rPr lang="en-US" baseline="0"/>
                  <a:t> Celsius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23064770932069E-2"/>
              <c:y val="0.298466746840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4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Klimadiagramm von Rohrbach</a:t>
            </a:r>
            <a:r>
              <a:rPr lang="de-AT" baseline="0"/>
              <a:t>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H'!$B$4:$B$6</c:f>
              <c:strCache>
                <c:ptCount val="3"/>
                <c:pt idx="0">
                  <c:v>Monats-</c:v>
                </c:pt>
                <c:pt idx="1">
                  <c:v>mittel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H'!$A$7:$A$18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H'!$B$7:$B$18</c:f>
              <c:numCache>
                <c:formatCode>0.0</c:formatCode>
                <c:ptCount val="12"/>
                <c:pt idx="0">
                  <c:v>-2.9</c:v>
                </c:pt>
                <c:pt idx="1">
                  <c:v>-0.9</c:v>
                </c:pt>
                <c:pt idx="2">
                  <c:v>2.7</c:v>
                </c:pt>
                <c:pt idx="3">
                  <c:v>7.4</c:v>
                </c:pt>
                <c:pt idx="4">
                  <c:v>12.1</c:v>
                </c:pt>
                <c:pt idx="5">
                  <c:v>15.1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13.4</c:v>
                </c:pt>
                <c:pt idx="9">
                  <c:v>8.6999999999999993</c:v>
                </c:pt>
                <c:pt idx="10">
                  <c:v>2.4</c:v>
                </c:pt>
                <c:pt idx="11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A-4504-BF15-B9E65B210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482152"/>
        <c:axId val="392484776"/>
      </c:barChart>
      <c:lineChart>
        <c:grouping val="standard"/>
        <c:varyColors val="0"/>
        <c:ser>
          <c:idx val="1"/>
          <c:order val="1"/>
          <c:tx>
            <c:strRef>
              <c:f>'Diagrammgestaltung H'!$C$4:$C$6</c:f>
              <c:strCache>
                <c:ptCount val="3"/>
                <c:pt idx="0">
                  <c:v>Monats-</c:v>
                </c:pt>
                <c:pt idx="1">
                  <c:v>summe</c:v>
                </c:pt>
                <c:pt idx="2">
                  <c:v>mm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H'!$A$7:$A$18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H'!$C$7:$C$18</c:f>
              <c:numCache>
                <c:formatCode>0</c:formatCode>
                <c:ptCount val="12"/>
                <c:pt idx="0">
                  <c:v>59</c:v>
                </c:pt>
                <c:pt idx="1">
                  <c:v>50</c:v>
                </c:pt>
                <c:pt idx="2">
                  <c:v>51</c:v>
                </c:pt>
                <c:pt idx="3">
                  <c:v>49</c:v>
                </c:pt>
                <c:pt idx="4">
                  <c:v>79</c:v>
                </c:pt>
                <c:pt idx="5">
                  <c:v>100</c:v>
                </c:pt>
                <c:pt idx="6">
                  <c:v>84</c:v>
                </c:pt>
                <c:pt idx="7">
                  <c:v>90</c:v>
                </c:pt>
                <c:pt idx="8">
                  <c:v>60</c:v>
                </c:pt>
                <c:pt idx="9">
                  <c:v>49</c:v>
                </c:pt>
                <c:pt idx="10">
                  <c:v>56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A-4504-BF15-B9E65B210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76256"/>
        <c:axId val="647380520"/>
      </c:lineChart>
      <c:catAx>
        <c:axId val="392482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484776"/>
        <c:crosses val="autoZero"/>
        <c:auto val="1"/>
        <c:lblAlgn val="ctr"/>
        <c:lblOffset val="100"/>
        <c:noMultiLvlLbl val="0"/>
      </c:catAx>
      <c:valAx>
        <c:axId val="39248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in Celsius</a:t>
                </a:r>
              </a:p>
            </c:rich>
          </c:tx>
          <c:layout>
            <c:manualLayout>
              <c:xMode val="edge"/>
              <c:yMode val="edge"/>
              <c:x val="1.1978097193702943E-2"/>
              <c:y val="0.323100467074203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482152"/>
        <c:crosses val="autoZero"/>
        <c:crossBetween val="between"/>
      </c:valAx>
      <c:valAx>
        <c:axId val="647380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Niederschlag</a:t>
                </a:r>
                <a:r>
                  <a:rPr lang="de-AT" baseline="0"/>
                  <a:t> in mm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96713716740232947"/>
              <c:y val="0.3248754049513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7376256"/>
        <c:crosses val="max"/>
        <c:crossBetween val="between"/>
      </c:valAx>
      <c:catAx>
        <c:axId val="64737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7380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1</xdr:row>
      <xdr:rowOff>171450</xdr:rowOff>
    </xdr:from>
    <xdr:to>
      <xdr:col>13</xdr:col>
      <xdr:colOff>457200</xdr:colOff>
      <xdr:row>16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D5CA7D-77D7-4936-9BEB-B2D8780FE8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754380</xdr:colOff>
      <xdr:row>3</xdr:row>
      <xdr:rowOff>0</xdr:rowOff>
    </xdr:from>
    <xdr:to>
      <xdr:col>13</xdr:col>
      <xdr:colOff>160020</xdr:colOff>
      <xdr:row>20</xdr:row>
      <xdr:rowOff>72390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5600D60-4508-4CD7-B5B7-42DF0B974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777240</xdr:colOff>
      <xdr:row>18</xdr:row>
      <xdr:rowOff>144780</xdr:rowOff>
    </xdr:from>
    <xdr:to>
      <xdr:col>7</xdr:col>
      <xdr:colOff>404109</xdr:colOff>
      <xdr:row>20</xdr:row>
      <xdr:rowOff>82124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E24F092F-819A-4A81-8183-588CD43937A3}"/>
            </a:ext>
          </a:extLst>
        </xdr:cNvPr>
        <xdr:cNvSpPr txBox="1"/>
      </xdr:nvSpPr>
      <xdr:spPr>
        <a:xfrm>
          <a:off x="6385560" y="3436620"/>
          <a:ext cx="1211829" cy="30310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>
              <a:latin typeface="+mj-lt"/>
            </a:rPr>
            <a:t>Quelle: ZAMG,</a:t>
          </a:r>
          <a:r>
            <a:rPr lang="de-AT" sz="900" baseline="0">
              <a:latin typeface="+mj-lt"/>
            </a:rPr>
            <a:t> 2001</a:t>
          </a:r>
          <a:endParaRPr lang="de-AT" sz="900">
            <a:latin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7408</xdr:colOff>
      <xdr:row>9</xdr:row>
      <xdr:rowOff>66675</xdr:rowOff>
    </xdr:from>
    <xdr:to>
      <xdr:col>12</xdr:col>
      <xdr:colOff>152399</xdr:colOff>
      <xdr:row>33</xdr:row>
      <xdr:rowOff>51012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EFB7B18-AB77-4982-AF6A-3492732B5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9</xdr:row>
      <xdr:rowOff>142875</xdr:rowOff>
    </xdr:from>
    <xdr:to>
      <xdr:col>3</xdr:col>
      <xdr:colOff>723900</xdr:colOff>
      <xdr:row>13</xdr:row>
      <xdr:rowOff>161925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1F9AD4C-7381-417F-9E90-4DAB1D339812}"/>
            </a:ext>
          </a:extLst>
        </xdr:cNvPr>
        <xdr:cNvSpPr txBox="1"/>
      </xdr:nvSpPr>
      <xdr:spPr>
        <a:xfrm>
          <a:off x="1704975" y="1771650"/>
          <a:ext cx="13906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>
              <a:solidFill>
                <a:schemeClr val="bg2">
                  <a:lumMod val="90000"/>
                </a:schemeClr>
              </a:solidFill>
            </a:rPr>
            <a:t>Die</a:t>
          </a:r>
          <a:r>
            <a:rPr lang="de-AT" sz="1200" baseline="0">
              <a:solidFill>
                <a:schemeClr val="bg2">
                  <a:lumMod val="90000"/>
                </a:schemeClr>
              </a:solidFill>
            </a:rPr>
            <a:t> Schülerinnen und Schüler...</a:t>
          </a:r>
          <a:endParaRPr lang="de-AT" sz="1200">
            <a:solidFill>
              <a:schemeClr val="bg2">
                <a:lumMod val="90000"/>
              </a:schemeClr>
            </a:solidFill>
          </a:endParaRPr>
        </a:p>
      </xdr:txBody>
    </xdr:sp>
    <xdr:clientData/>
  </xdr:twoCellAnchor>
  <xdr:twoCellAnchor>
    <xdr:from>
      <xdr:col>10</xdr:col>
      <xdr:colOff>1123950</xdr:colOff>
      <xdr:row>20</xdr:row>
      <xdr:rowOff>104775</xdr:rowOff>
    </xdr:from>
    <xdr:to>
      <xdr:col>11</xdr:col>
      <xdr:colOff>704850</xdr:colOff>
      <xdr:row>23</xdr:row>
      <xdr:rowOff>76200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A04C9A89-AEF8-4CC7-B692-3C0F73CF83F9}"/>
            </a:ext>
          </a:extLst>
        </xdr:cNvPr>
        <xdr:cNvSpPr txBox="1"/>
      </xdr:nvSpPr>
      <xdr:spPr>
        <a:xfrm>
          <a:off x="9029700" y="3724275"/>
          <a:ext cx="10001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>
              <a:solidFill>
                <a:schemeClr val="bg2">
                  <a:lumMod val="90000"/>
                </a:schemeClr>
              </a:solidFill>
            </a:rPr>
            <a:t>prozentuelle</a:t>
          </a:r>
          <a:r>
            <a:rPr lang="de-AT" sz="1200" baseline="0">
              <a:solidFill>
                <a:schemeClr val="bg2">
                  <a:lumMod val="90000"/>
                </a:schemeClr>
              </a:solidFill>
            </a:rPr>
            <a:t> Erreichung</a:t>
          </a:r>
          <a:endParaRPr lang="de-AT" sz="1200">
            <a:solidFill>
              <a:schemeClr val="bg2">
                <a:lumMod val="9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0.01303</cdr:x>
      <cdr:y>0.90463</cdr:y>
    </cdr:from>
    <cdr:to>
      <cdr:x>0.24441</cdr:x>
      <cdr:y>0.9677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DCC6C56-F4A4-4133-836C-19EE50B19D8D}"/>
            </a:ext>
          </a:extLst>
        </cdr:cNvPr>
        <cdr:cNvSpPr txBox="1"/>
      </cdr:nvSpPr>
      <cdr:spPr>
        <a:xfrm xmlns:a="http://schemas.openxmlformats.org/drawingml/2006/main">
          <a:off x="111760" y="2481580"/>
          <a:ext cx="1985299" cy="173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4</xdr:row>
      <xdr:rowOff>83820</xdr:rowOff>
    </xdr:from>
    <xdr:to>
      <xdr:col>12</xdr:col>
      <xdr:colOff>68580</xdr:colOff>
      <xdr:row>25</xdr:row>
      <xdr:rowOff>99060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6DC14B7-67AB-4B2C-B5E7-C79D915D8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426720</xdr:colOff>
      <xdr:row>24</xdr:row>
      <xdr:rowOff>0</xdr:rowOff>
    </xdr:from>
    <xdr:to>
      <xdr:col>2</xdr:col>
      <xdr:colOff>331759</xdr:colOff>
      <xdr:row>24</xdr:row>
      <xdr:rowOff>173014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426720" y="4389120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28302</xdr:colOff>
      <xdr:row>3</xdr:row>
      <xdr:rowOff>0</xdr:rowOff>
    </xdr:from>
    <xdr:to>
      <xdr:col>9</xdr:col>
      <xdr:colOff>413657</xdr:colOff>
      <xdr:row>20</xdr:row>
      <xdr:rowOff>1271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9EA6E67-0517-41FD-87E5-BF9EDE1DC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476250</xdr:colOff>
      <xdr:row>2</xdr:row>
      <xdr:rowOff>12700</xdr:rowOff>
    </xdr:from>
    <xdr:to>
      <xdr:col>25</xdr:col>
      <xdr:colOff>596900</xdr:colOff>
      <xdr:row>29</xdr:row>
      <xdr:rowOff>149860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15D643F-E900-4170-B7B1-33622B19C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97971</xdr:colOff>
      <xdr:row>18</xdr:row>
      <xdr:rowOff>87085</xdr:rowOff>
    </xdr:from>
    <xdr:to>
      <xdr:col>3</xdr:col>
      <xdr:colOff>493956</xdr:colOff>
      <xdr:row>19</xdr:row>
      <xdr:rowOff>75042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892628" y="3428999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  <xdr:twoCellAnchor>
    <xdr:from>
      <xdr:col>13</xdr:col>
      <xdr:colOff>740229</xdr:colOff>
      <xdr:row>3</xdr:row>
      <xdr:rowOff>65315</xdr:rowOff>
    </xdr:from>
    <xdr:to>
      <xdr:col>16</xdr:col>
      <xdr:colOff>341556</xdr:colOff>
      <xdr:row>4</xdr:row>
      <xdr:rowOff>53272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12268200" y="631372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</xdr:row>
      <xdr:rowOff>7620</xdr:rowOff>
    </xdr:from>
    <xdr:to>
      <xdr:col>7</xdr:col>
      <xdr:colOff>632460</xdr:colOff>
      <xdr:row>20</xdr:row>
      <xdr:rowOff>148590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563FF0-0FB4-4B5D-B08B-9811F27FE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19</xdr:row>
      <xdr:rowOff>121920</xdr:rowOff>
    </xdr:from>
    <xdr:to>
      <xdr:col>2</xdr:col>
      <xdr:colOff>507019</xdr:colOff>
      <xdr:row>20</xdr:row>
      <xdr:rowOff>112054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106680" y="3596640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18</xdr:row>
      <xdr:rowOff>87085</xdr:rowOff>
    </xdr:from>
    <xdr:to>
      <xdr:col>12</xdr:col>
      <xdr:colOff>348343</xdr:colOff>
      <xdr:row>44</xdr:row>
      <xdr:rowOff>21771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F8B1B9D-595F-4325-9E97-6228CFE3E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293914</xdr:colOff>
      <xdr:row>42</xdr:row>
      <xdr:rowOff>119743</xdr:rowOff>
    </xdr:from>
    <xdr:to>
      <xdr:col>3</xdr:col>
      <xdr:colOff>232699</xdr:colOff>
      <xdr:row>43</xdr:row>
      <xdr:rowOff>107700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1088571" y="7892143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144780</xdr:rowOff>
    </xdr:from>
    <xdr:to>
      <xdr:col>9</xdr:col>
      <xdr:colOff>624840</xdr:colOff>
      <xdr:row>19</xdr:row>
      <xdr:rowOff>110490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197D42-629F-42AD-BED2-F79917C25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18</xdr:row>
      <xdr:rowOff>38100</xdr:rowOff>
    </xdr:from>
    <xdr:to>
      <xdr:col>2</xdr:col>
      <xdr:colOff>415579</xdr:colOff>
      <xdr:row>19</xdr:row>
      <xdr:rowOff>28234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DCC6C56-F4A4-4133-836C-19EE50B19D8D}"/>
            </a:ext>
          </a:extLst>
        </xdr:cNvPr>
        <xdr:cNvSpPr txBox="1"/>
      </xdr:nvSpPr>
      <xdr:spPr>
        <a:xfrm>
          <a:off x="15240" y="3375660"/>
          <a:ext cx="1985299" cy="1730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/>
            <a:t>Quelle</a:t>
          </a:r>
          <a:r>
            <a:rPr lang="de-AT" sz="900" baseline="0"/>
            <a:t>: statistik Austria, 2019</a:t>
          </a:r>
          <a:endParaRPr lang="de-AT" sz="9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</xdr:row>
      <xdr:rowOff>7620</xdr:rowOff>
    </xdr:from>
    <xdr:to>
      <xdr:col>12</xdr:col>
      <xdr:colOff>114300</xdr:colOff>
      <xdr:row>21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D9FC29F-C874-407F-9520-623E96640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</xdr:colOff>
      <xdr:row>20</xdr:row>
      <xdr:rowOff>38100</xdr:rowOff>
    </xdr:from>
    <xdr:to>
      <xdr:col>5</xdr:col>
      <xdr:colOff>480309</xdr:colOff>
      <xdr:row>21</xdr:row>
      <xdr:rowOff>158324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E24F092F-819A-4A81-8183-588CD43937A3}"/>
            </a:ext>
          </a:extLst>
        </xdr:cNvPr>
        <xdr:cNvSpPr txBox="1"/>
      </xdr:nvSpPr>
      <xdr:spPr>
        <a:xfrm>
          <a:off x="3230880" y="3695700"/>
          <a:ext cx="1211829" cy="30310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>
              <a:latin typeface="+mj-lt"/>
            </a:rPr>
            <a:t>Quelle: ZAMG,</a:t>
          </a:r>
          <a:r>
            <a:rPr lang="de-AT" sz="900" baseline="0">
              <a:latin typeface="+mj-lt"/>
            </a:rPr>
            <a:t> 2001</a:t>
          </a:r>
          <a:endParaRPr lang="de-AT" sz="900">
            <a:latin typeface="+mj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1</xdr:row>
      <xdr:rowOff>121920</xdr:rowOff>
    </xdr:from>
    <xdr:to>
      <xdr:col>14</xdr:col>
      <xdr:colOff>251460</xdr:colOff>
      <xdr:row>21</xdr:row>
      <xdr:rowOff>41910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0A71D97-6859-432F-B1CA-3B482ACE0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129540</xdr:rowOff>
    </xdr:from>
    <xdr:to>
      <xdr:col>6</xdr:col>
      <xdr:colOff>419349</xdr:colOff>
      <xdr:row>21</xdr:row>
      <xdr:rowOff>66884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E24F092F-819A-4A81-8183-588CD43937A3}"/>
            </a:ext>
          </a:extLst>
        </xdr:cNvPr>
        <xdr:cNvSpPr txBox="1"/>
      </xdr:nvSpPr>
      <xdr:spPr>
        <a:xfrm>
          <a:off x="3962400" y="3604260"/>
          <a:ext cx="1211829" cy="30310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>
              <a:latin typeface="+mj-lt"/>
            </a:rPr>
            <a:t>Quelle: ZAMG,</a:t>
          </a:r>
          <a:r>
            <a:rPr lang="de-AT" sz="900" baseline="0">
              <a:latin typeface="+mj-lt"/>
            </a:rPr>
            <a:t> 2001</a:t>
          </a:r>
          <a:endParaRPr lang="de-AT" sz="9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01D3-FAB5-40CA-8E82-895E6C93A4E6}">
  <dimension ref="A6:AB9"/>
  <sheetViews>
    <sheetView zoomScaleNormal="100" workbookViewId="0">
      <selection activeCell="K19" sqref="K19"/>
    </sheetView>
  </sheetViews>
  <sheetFormatPr baseColWidth="10" defaultRowHeight="14.4" x14ac:dyDescent="0.3"/>
  <cols>
    <col min="2" max="2" width="16.109375" customWidth="1"/>
  </cols>
  <sheetData>
    <row r="6" spans="1:28" x14ac:dyDescent="0.3">
      <c r="A6" s="37" t="s">
        <v>2</v>
      </c>
      <c r="B6" s="38"/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/>
      <c r="K6" s="43"/>
      <c r="L6" s="43"/>
      <c r="M6" s="43"/>
      <c r="N6" s="43"/>
      <c r="O6" s="43" t="s">
        <v>10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 t="s">
        <v>11</v>
      </c>
    </row>
    <row r="7" spans="1:28" ht="22.5" customHeight="1" x14ac:dyDescent="0.3">
      <c r="A7" s="39"/>
      <c r="B7" s="40"/>
      <c r="C7" s="43"/>
      <c r="D7" s="43"/>
      <c r="E7" s="43"/>
      <c r="F7" s="43"/>
      <c r="G7" s="43"/>
      <c r="H7" s="43"/>
      <c r="I7" s="8" t="s">
        <v>12</v>
      </c>
      <c r="J7" s="8"/>
      <c r="K7" s="8" t="s">
        <v>13</v>
      </c>
      <c r="L7" s="8"/>
      <c r="M7" s="8" t="s">
        <v>14</v>
      </c>
      <c r="N7" s="8"/>
      <c r="O7" s="35" t="s">
        <v>15</v>
      </c>
      <c r="P7" s="35" t="s">
        <v>16</v>
      </c>
      <c r="Q7" s="35" t="s">
        <v>17</v>
      </c>
      <c r="R7" s="35" t="s">
        <v>18</v>
      </c>
      <c r="S7" s="35" t="s">
        <v>19</v>
      </c>
      <c r="T7" s="35" t="s">
        <v>20</v>
      </c>
      <c r="U7" s="35" t="s">
        <v>21</v>
      </c>
      <c r="V7" s="35" t="s">
        <v>22</v>
      </c>
      <c r="W7" s="35" t="s">
        <v>23</v>
      </c>
      <c r="X7" s="35" t="s">
        <v>24</v>
      </c>
      <c r="Y7" s="35" t="s">
        <v>25</v>
      </c>
      <c r="Z7" s="35" t="s">
        <v>26</v>
      </c>
      <c r="AA7" s="35" t="s">
        <v>27</v>
      </c>
      <c r="AB7" s="43"/>
    </row>
    <row r="8" spans="1:28" ht="24.75" customHeight="1" x14ac:dyDescent="0.3">
      <c r="A8" s="41"/>
      <c r="B8" s="42"/>
      <c r="C8" s="43"/>
      <c r="D8" s="43"/>
      <c r="E8" s="43"/>
      <c r="F8" s="43"/>
      <c r="G8" s="43"/>
      <c r="H8" s="43"/>
      <c r="I8" s="9" t="s">
        <v>28</v>
      </c>
      <c r="J8" s="10" t="s">
        <v>29</v>
      </c>
      <c r="K8" s="9" t="s">
        <v>28</v>
      </c>
      <c r="L8" s="10" t="s">
        <v>29</v>
      </c>
      <c r="M8" s="9" t="s">
        <v>28</v>
      </c>
      <c r="N8" s="10" t="s">
        <v>29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3"/>
    </row>
    <row r="9" spans="1:28" ht="24.75" customHeight="1" x14ac:dyDescent="0.3">
      <c r="A9" s="1">
        <v>41316</v>
      </c>
      <c r="B9" s="2" t="s">
        <v>0</v>
      </c>
      <c r="C9" s="3">
        <v>1392</v>
      </c>
      <c r="D9" s="3">
        <v>1369</v>
      </c>
      <c r="E9" s="3">
        <v>41</v>
      </c>
      <c r="F9" s="3">
        <v>548</v>
      </c>
      <c r="G9" s="4">
        <v>16.149999999999999</v>
      </c>
      <c r="H9" s="5">
        <v>86.191950464396299</v>
      </c>
      <c r="I9" s="3">
        <v>5</v>
      </c>
      <c r="J9" s="6">
        <v>0.36049026676279738</v>
      </c>
      <c r="K9" s="3">
        <v>-181</v>
      </c>
      <c r="L9" s="6">
        <v>-13.049747656813265</v>
      </c>
      <c r="M9" s="3">
        <v>186</v>
      </c>
      <c r="N9" s="6">
        <v>13.410237923576062</v>
      </c>
      <c r="O9" s="3">
        <v>1387</v>
      </c>
      <c r="P9" s="3">
        <v>1391</v>
      </c>
      <c r="Q9" s="3">
        <v>1370</v>
      </c>
      <c r="R9" s="3">
        <v>1277</v>
      </c>
      <c r="S9" s="3">
        <v>1053</v>
      </c>
      <c r="T9" s="3">
        <v>1068</v>
      </c>
      <c r="U9" s="3">
        <v>1107</v>
      </c>
      <c r="V9" s="3">
        <v>1175</v>
      </c>
      <c r="W9" s="3">
        <v>1188</v>
      </c>
      <c r="X9" s="3">
        <v>1203</v>
      </c>
      <c r="Y9" s="3">
        <v>1140</v>
      </c>
      <c r="Z9" s="3">
        <v>1151</v>
      </c>
      <c r="AA9" s="3">
        <v>1150</v>
      </c>
      <c r="AB9" s="7" t="s">
        <v>1</v>
      </c>
    </row>
  </sheetData>
  <mergeCells count="23">
    <mergeCell ref="AA7:AA8"/>
    <mergeCell ref="AB6:AB8"/>
    <mergeCell ref="R7:R8"/>
    <mergeCell ref="S7:S8"/>
    <mergeCell ref="X7:X8"/>
    <mergeCell ref="Y7:Y8"/>
    <mergeCell ref="Z7:Z8"/>
    <mergeCell ref="T7:T8"/>
    <mergeCell ref="U7:U8"/>
    <mergeCell ref="V7:V8"/>
    <mergeCell ref="W7:W8"/>
    <mergeCell ref="A6:B8"/>
    <mergeCell ref="C6:C8"/>
    <mergeCell ref="D6:D8"/>
    <mergeCell ref="E6:E8"/>
    <mergeCell ref="F6:F8"/>
    <mergeCell ref="G6:G8"/>
    <mergeCell ref="H6:H8"/>
    <mergeCell ref="I6:N6"/>
    <mergeCell ref="O6:AA6"/>
    <mergeCell ref="O7:O8"/>
    <mergeCell ref="P7:P8"/>
    <mergeCell ref="Q7:Q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9DC1-C4E1-4774-B5E3-2C604C5955C1}">
  <dimension ref="A2:K20"/>
  <sheetViews>
    <sheetView workbookViewId="0">
      <selection activeCell="D28" sqref="D28"/>
    </sheetView>
  </sheetViews>
  <sheetFormatPr baseColWidth="10" defaultRowHeight="14.4" x14ac:dyDescent="0.3"/>
  <cols>
    <col min="2" max="2" width="15.77734375" customWidth="1"/>
    <col min="3" max="3" width="21.44140625" customWidth="1"/>
    <col min="4" max="4" width="16.33203125" customWidth="1"/>
    <col min="5" max="5" width="16.6640625" customWidth="1"/>
  </cols>
  <sheetData>
    <row r="2" spans="1:11" x14ac:dyDescent="0.3">
      <c r="B2" s="30" t="s">
        <v>80</v>
      </c>
      <c r="C2" s="30" t="s">
        <v>82</v>
      </c>
      <c r="D2" t="s">
        <v>83</v>
      </c>
      <c r="E2" t="s">
        <v>84</v>
      </c>
      <c r="H2" s="32" t="s">
        <v>75</v>
      </c>
      <c r="I2" s="30"/>
      <c r="J2" s="30"/>
      <c r="K2" s="30"/>
    </row>
    <row r="3" spans="1:11" x14ac:dyDescent="0.3">
      <c r="B3" s="30" t="s">
        <v>81</v>
      </c>
      <c r="C3" s="30" t="s">
        <v>81</v>
      </c>
      <c r="D3" t="s">
        <v>81</v>
      </c>
      <c r="E3" t="s">
        <v>85</v>
      </c>
    </row>
    <row r="4" spans="1:11" x14ac:dyDescent="0.3">
      <c r="B4" s="30"/>
      <c r="C4" s="30"/>
    </row>
    <row r="5" spans="1:11" x14ac:dyDescent="0.3">
      <c r="A5" s="30" t="s">
        <v>61</v>
      </c>
      <c r="B5" s="33">
        <v>3</v>
      </c>
      <c r="C5" s="33">
        <v>15</v>
      </c>
      <c r="D5" s="34">
        <f>E5-(B5+C5)</f>
        <v>13</v>
      </c>
      <c r="E5">
        <v>31</v>
      </c>
    </row>
    <row r="6" spans="1:11" x14ac:dyDescent="0.3">
      <c r="A6" s="30" t="s">
        <v>62</v>
      </c>
      <c r="B6" s="33">
        <v>5</v>
      </c>
      <c r="C6" s="33">
        <v>12</v>
      </c>
      <c r="D6" s="34">
        <f t="shared" ref="D6:D16" si="0">E6-(B6+C6)</f>
        <v>11</v>
      </c>
      <c r="E6">
        <v>28</v>
      </c>
    </row>
    <row r="7" spans="1:11" x14ac:dyDescent="0.3">
      <c r="A7" s="30" t="s">
        <v>63</v>
      </c>
      <c r="B7" s="33">
        <v>5</v>
      </c>
      <c r="C7" s="33">
        <v>12</v>
      </c>
      <c r="D7" s="34">
        <f t="shared" si="0"/>
        <v>14</v>
      </c>
      <c r="E7">
        <v>31</v>
      </c>
    </row>
    <row r="8" spans="1:11" x14ac:dyDescent="0.3">
      <c r="A8" s="30" t="s">
        <v>64</v>
      </c>
      <c r="B8" s="33">
        <v>5</v>
      </c>
      <c r="C8" s="33">
        <v>11</v>
      </c>
      <c r="D8" s="34">
        <f>E8-(B8+C8)</f>
        <v>14</v>
      </c>
      <c r="E8">
        <v>30</v>
      </c>
    </row>
    <row r="9" spans="1:11" x14ac:dyDescent="0.3">
      <c r="A9" s="30" t="s">
        <v>65</v>
      </c>
      <c r="B9" s="33">
        <v>5</v>
      </c>
      <c r="C9" s="33">
        <v>9</v>
      </c>
      <c r="D9" s="34">
        <f t="shared" si="0"/>
        <v>17</v>
      </c>
      <c r="E9">
        <v>31</v>
      </c>
    </row>
    <row r="10" spans="1:11" x14ac:dyDescent="0.3">
      <c r="A10" s="30" t="s">
        <v>66</v>
      </c>
      <c r="B10" s="33">
        <v>4</v>
      </c>
      <c r="C10" s="33">
        <v>9</v>
      </c>
      <c r="D10" s="34">
        <f t="shared" si="0"/>
        <v>17</v>
      </c>
      <c r="E10">
        <v>30</v>
      </c>
    </row>
    <row r="11" spans="1:11" x14ac:dyDescent="0.3">
      <c r="A11" s="30" t="s">
        <v>67</v>
      </c>
      <c r="B11" s="33">
        <v>6</v>
      </c>
      <c r="C11" s="33">
        <v>8</v>
      </c>
      <c r="D11" s="34">
        <f t="shared" si="0"/>
        <v>17</v>
      </c>
      <c r="E11">
        <v>31</v>
      </c>
    </row>
    <row r="12" spans="1:11" x14ac:dyDescent="0.3">
      <c r="A12" s="30" t="s">
        <v>68</v>
      </c>
      <c r="B12" s="33">
        <v>7</v>
      </c>
      <c r="C12" s="33">
        <v>8</v>
      </c>
      <c r="D12" s="34">
        <f t="shared" si="0"/>
        <v>16</v>
      </c>
      <c r="E12">
        <v>31</v>
      </c>
    </row>
    <row r="13" spans="1:11" x14ac:dyDescent="0.3">
      <c r="A13" s="30" t="s">
        <v>69</v>
      </c>
      <c r="B13" s="33">
        <v>7</v>
      </c>
      <c r="C13" s="33">
        <v>8</v>
      </c>
      <c r="D13" s="34">
        <f t="shared" si="0"/>
        <v>15</v>
      </c>
      <c r="E13">
        <v>30</v>
      </c>
    </row>
    <row r="14" spans="1:11" x14ac:dyDescent="0.3">
      <c r="A14" s="30" t="s">
        <v>70</v>
      </c>
      <c r="B14" s="33">
        <v>8</v>
      </c>
      <c r="C14" s="33">
        <v>9</v>
      </c>
      <c r="D14" s="34">
        <f t="shared" si="0"/>
        <v>14</v>
      </c>
      <c r="E14">
        <v>31</v>
      </c>
    </row>
    <row r="15" spans="1:11" x14ac:dyDescent="0.3">
      <c r="A15" s="30" t="s">
        <v>71</v>
      </c>
      <c r="B15" s="33">
        <v>3</v>
      </c>
      <c r="C15" s="33">
        <v>15</v>
      </c>
      <c r="D15" s="34">
        <f t="shared" si="0"/>
        <v>12</v>
      </c>
      <c r="E15">
        <v>30</v>
      </c>
    </row>
    <row r="16" spans="1:11" x14ac:dyDescent="0.3">
      <c r="A16" s="30" t="s">
        <v>72</v>
      </c>
      <c r="B16" s="33">
        <v>3</v>
      </c>
      <c r="C16" s="33">
        <v>16</v>
      </c>
      <c r="D16" s="34">
        <f t="shared" si="0"/>
        <v>12</v>
      </c>
      <c r="E16">
        <v>31</v>
      </c>
    </row>
    <row r="17" spans="1:5" x14ac:dyDescent="0.3">
      <c r="A17" s="30"/>
      <c r="B17" s="33"/>
      <c r="C17" s="33"/>
      <c r="D17" s="34"/>
    </row>
    <row r="18" spans="1:5" x14ac:dyDescent="0.3">
      <c r="A18" s="30" t="s">
        <v>53</v>
      </c>
      <c r="B18" s="33">
        <v>61</v>
      </c>
      <c r="C18" s="33">
        <v>132</v>
      </c>
      <c r="D18" s="34">
        <f>SUM(D5:D17)</f>
        <v>172</v>
      </c>
      <c r="E18">
        <f>SUM(E5:E17)</f>
        <v>365</v>
      </c>
    </row>
    <row r="20" spans="1:5" x14ac:dyDescent="0.3">
      <c r="D20" s="34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3167-277B-4D53-8361-B6506FF4839F}">
  <dimension ref="A2:K8"/>
  <sheetViews>
    <sheetView tabSelected="1" zoomScale="80" zoomScaleNormal="80" workbookViewId="0">
      <selection activeCell="U17" sqref="U17"/>
    </sheetView>
  </sheetViews>
  <sheetFormatPr baseColWidth="10" defaultRowHeight="14.4" x14ac:dyDescent="0.3"/>
  <cols>
    <col min="11" max="11" width="20.6640625" customWidth="1"/>
  </cols>
  <sheetData>
    <row r="2" spans="1:11" x14ac:dyDescent="0.3">
      <c r="A2" t="s">
        <v>86</v>
      </c>
      <c r="K2" t="s">
        <v>92</v>
      </c>
    </row>
    <row r="4" spans="1:11" x14ac:dyDescent="0.3">
      <c r="B4" t="s">
        <v>87</v>
      </c>
      <c r="K4" s="48">
        <v>0.62</v>
      </c>
    </row>
    <row r="5" spans="1:11" x14ac:dyDescent="0.3">
      <c r="B5" t="s">
        <v>88</v>
      </c>
      <c r="K5" s="48">
        <v>0.74</v>
      </c>
    </row>
    <row r="6" spans="1:11" x14ac:dyDescent="0.3">
      <c r="B6" t="s">
        <v>89</v>
      </c>
      <c r="K6" s="48">
        <v>0.88</v>
      </c>
    </row>
    <row r="7" spans="1:11" x14ac:dyDescent="0.3">
      <c r="B7" t="s">
        <v>90</v>
      </c>
      <c r="K7" s="48">
        <v>0.56999999999999995</v>
      </c>
    </row>
    <row r="8" spans="1:11" x14ac:dyDescent="0.3">
      <c r="B8" t="s">
        <v>91</v>
      </c>
      <c r="K8" s="48">
        <v>0.93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80DE-91D0-412F-B9B4-87A6BF5B21CC}">
  <dimension ref="A1:O24"/>
  <sheetViews>
    <sheetView workbookViewId="0">
      <selection activeCell="P11" sqref="P11"/>
    </sheetView>
  </sheetViews>
  <sheetFormatPr baseColWidth="10" defaultRowHeight="14.4" x14ac:dyDescent="0.3"/>
  <sheetData>
    <row r="1" spans="1:2" x14ac:dyDescent="0.3">
      <c r="A1" s="12" t="s">
        <v>0</v>
      </c>
      <c r="B1" s="12"/>
    </row>
    <row r="2" spans="1:2" x14ac:dyDescent="0.3">
      <c r="A2" s="12"/>
      <c r="B2" s="12"/>
    </row>
    <row r="21" spans="2:15" ht="14.4" customHeight="1" x14ac:dyDescent="0.3">
      <c r="C21" s="44" t="s">
        <v>10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2:15" x14ac:dyDescent="0.3">
      <c r="B22" s="35" t="s">
        <v>30</v>
      </c>
      <c r="C22" s="35" t="s">
        <v>15</v>
      </c>
      <c r="D22" s="35" t="s">
        <v>16</v>
      </c>
      <c r="E22" s="35" t="s">
        <v>17</v>
      </c>
      <c r="F22" s="35" t="s">
        <v>18</v>
      </c>
      <c r="G22" s="35" t="s">
        <v>19</v>
      </c>
      <c r="H22" s="35" t="s">
        <v>20</v>
      </c>
      <c r="I22" s="35" t="s">
        <v>21</v>
      </c>
      <c r="J22" s="35" t="s">
        <v>22</v>
      </c>
      <c r="K22" s="35" t="s">
        <v>23</v>
      </c>
      <c r="L22" s="35" t="s">
        <v>24</v>
      </c>
      <c r="M22" s="35" t="s">
        <v>25</v>
      </c>
      <c r="N22" s="35" t="s">
        <v>26</v>
      </c>
      <c r="O22" s="35" t="s">
        <v>27</v>
      </c>
    </row>
    <row r="23" spans="2:15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x14ac:dyDescent="0.3">
      <c r="B24" s="3">
        <v>1392</v>
      </c>
      <c r="C24" s="3">
        <v>1387</v>
      </c>
      <c r="D24" s="3">
        <v>1391</v>
      </c>
      <c r="E24" s="3">
        <v>1370</v>
      </c>
      <c r="F24" s="3">
        <v>1277</v>
      </c>
      <c r="G24" s="3">
        <v>1053</v>
      </c>
      <c r="H24" s="3">
        <v>1068</v>
      </c>
      <c r="I24" s="3">
        <v>1107</v>
      </c>
      <c r="J24" s="3">
        <v>1175</v>
      </c>
      <c r="K24" s="3">
        <v>1188</v>
      </c>
      <c r="L24" s="3">
        <v>1203</v>
      </c>
      <c r="M24" s="3">
        <v>1140</v>
      </c>
      <c r="N24" s="3">
        <v>1151</v>
      </c>
      <c r="O24" s="3">
        <v>1150</v>
      </c>
    </row>
  </sheetData>
  <mergeCells count="15">
    <mergeCell ref="B22:B23"/>
    <mergeCell ref="I22:I23"/>
    <mergeCell ref="J22:J23"/>
    <mergeCell ref="K22:K23"/>
    <mergeCell ref="L22:L23"/>
    <mergeCell ref="C21:O21"/>
    <mergeCell ref="C22:C23"/>
    <mergeCell ref="D22:D23"/>
    <mergeCell ref="E22:E23"/>
    <mergeCell ref="F22:F23"/>
    <mergeCell ref="G22:G23"/>
    <mergeCell ref="H22:H23"/>
    <mergeCell ref="O22:O23"/>
    <mergeCell ref="M22:M23"/>
    <mergeCell ref="N22:N2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FBEC-5077-4F40-BB9A-D38E3FC7EA59}">
  <dimension ref="B2:O26"/>
  <sheetViews>
    <sheetView topLeftCell="A2" workbookViewId="0">
      <selection activeCell="E27" sqref="E27"/>
    </sheetView>
  </sheetViews>
  <sheetFormatPr baseColWidth="10" defaultRowHeight="14.4" x14ac:dyDescent="0.3"/>
  <cols>
    <col min="2" max="2" width="18.77734375" customWidth="1"/>
    <col min="4" max="4" width="15" customWidth="1"/>
    <col min="12" max="12" width="21" customWidth="1"/>
    <col min="15" max="15" width="17.21875" customWidth="1"/>
  </cols>
  <sheetData>
    <row r="2" spans="2:15" x14ac:dyDescent="0.3">
      <c r="B2" s="11"/>
    </row>
    <row r="3" spans="2:15" x14ac:dyDescent="0.3">
      <c r="L3" s="11" t="s">
        <v>0</v>
      </c>
      <c r="N3" s="21" t="s">
        <v>53</v>
      </c>
      <c r="O3" s="21" t="s">
        <v>54</v>
      </c>
    </row>
    <row r="4" spans="2:15" x14ac:dyDescent="0.3">
      <c r="N4" s="20">
        <v>1869</v>
      </c>
      <c r="O4" s="20">
        <v>1150</v>
      </c>
    </row>
    <row r="5" spans="2:15" x14ac:dyDescent="0.3">
      <c r="N5" s="20">
        <v>1880</v>
      </c>
      <c r="O5" s="20">
        <v>1151</v>
      </c>
    </row>
    <row r="6" spans="2:15" x14ac:dyDescent="0.3">
      <c r="N6" s="20">
        <v>1890</v>
      </c>
      <c r="O6" s="20">
        <v>1140</v>
      </c>
    </row>
    <row r="7" spans="2:15" x14ac:dyDescent="0.3">
      <c r="N7" s="20">
        <v>1900</v>
      </c>
      <c r="O7" s="20">
        <v>1203</v>
      </c>
    </row>
    <row r="8" spans="2:15" x14ac:dyDescent="0.3">
      <c r="N8" s="20">
        <v>1910</v>
      </c>
      <c r="O8" s="20">
        <v>1188</v>
      </c>
    </row>
    <row r="9" spans="2:15" x14ac:dyDescent="0.3">
      <c r="N9" s="20">
        <v>1923</v>
      </c>
      <c r="O9" s="20">
        <v>1175</v>
      </c>
    </row>
    <row r="10" spans="2:15" x14ac:dyDescent="0.3">
      <c r="N10" s="20">
        <v>1934</v>
      </c>
      <c r="O10" s="20">
        <v>1107</v>
      </c>
    </row>
    <row r="11" spans="2:15" x14ac:dyDescent="0.3">
      <c r="N11" s="20">
        <v>1939</v>
      </c>
      <c r="O11" s="20">
        <v>1068</v>
      </c>
    </row>
    <row r="12" spans="2:15" x14ac:dyDescent="0.3">
      <c r="N12" s="20">
        <v>1951</v>
      </c>
      <c r="O12" s="20">
        <v>1053</v>
      </c>
    </row>
    <row r="13" spans="2:15" x14ac:dyDescent="0.3">
      <c r="N13" s="20">
        <v>1961</v>
      </c>
      <c r="O13" s="20">
        <v>1277</v>
      </c>
    </row>
    <row r="14" spans="2:15" x14ac:dyDescent="0.3">
      <c r="N14" s="20">
        <v>1971</v>
      </c>
      <c r="O14" s="20">
        <v>1370</v>
      </c>
    </row>
    <row r="15" spans="2:15" x14ac:dyDescent="0.3">
      <c r="N15" s="20">
        <v>1981</v>
      </c>
      <c r="O15" s="20">
        <v>1391</v>
      </c>
    </row>
    <row r="16" spans="2:15" x14ac:dyDescent="0.3">
      <c r="N16" s="20">
        <v>1991</v>
      </c>
      <c r="O16" s="20">
        <v>1387</v>
      </c>
    </row>
    <row r="17" spans="14:15" x14ac:dyDescent="0.3">
      <c r="N17" s="20">
        <v>2001</v>
      </c>
      <c r="O17" s="20">
        <v>1392</v>
      </c>
    </row>
    <row r="18" spans="14:15" x14ac:dyDescent="0.3">
      <c r="N18" s="20">
        <v>2011</v>
      </c>
      <c r="O18" s="20">
        <v>1467</v>
      </c>
    </row>
    <row r="19" spans="14:15" x14ac:dyDescent="0.3">
      <c r="N19" s="20">
        <v>2012</v>
      </c>
      <c r="O19" s="20">
        <v>1472</v>
      </c>
    </row>
    <row r="20" spans="14:15" x14ac:dyDescent="0.3">
      <c r="N20" s="20">
        <v>2013</v>
      </c>
      <c r="O20" s="20">
        <v>1495</v>
      </c>
    </row>
    <row r="21" spans="14:15" x14ac:dyDescent="0.3">
      <c r="N21" s="20">
        <v>2014</v>
      </c>
      <c r="O21" s="20">
        <v>1517</v>
      </c>
    </row>
    <row r="22" spans="14:15" x14ac:dyDescent="0.3">
      <c r="N22" s="20">
        <v>2015</v>
      </c>
      <c r="O22" s="20">
        <v>1538</v>
      </c>
    </row>
    <row r="23" spans="14:15" x14ac:dyDescent="0.3">
      <c r="N23" s="20">
        <v>2016</v>
      </c>
      <c r="O23" s="20">
        <v>1555</v>
      </c>
    </row>
    <row r="24" spans="14:15" x14ac:dyDescent="0.3">
      <c r="N24" s="20">
        <v>2017</v>
      </c>
      <c r="O24" s="20">
        <v>1546</v>
      </c>
    </row>
    <row r="25" spans="14:15" x14ac:dyDescent="0.3">
      <c r="N25" s="20">
        <v>2018</v>
      </c>
      <c r="O25" s="20">
        <v>1596</v>
      </c>
    </row>
    <row r="26" spans="14:15" x14ac:dyDescent="0.3">
      <c r="N26" s="20">
        <v>2019</v>
      </c>
      <c r="O26" s="20">
        <v>1596</v>
      </c>
    </row>
  </sheetData>
  <sortState ref="C4:D26">
    <sortCondition ref="C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6E04-EDD3-4082-A076-1FBE3F17DEDD}">
  <dimension ref="K3:M22"/>
  <sheetViews>
    <sheetView topLeftCell="B1" zoomScale="70" zoomScaleNormal="70" workbookViewId="0">
      <selection activeCell="R37" sqref="R37"/>
    </sheetView>
  </sheetViews>
  <sheetFormatPr baseColWidth="10" defaultRowHeight="14.4" x14ac:dyDescent="0.3"/>
  <cols>
    <col min="11" max="11" width="16.5546875" customWidth="1"/>
    <col min="12" max="12" width="14.44140625" customWidth="1"/>
    <col min="13" max="13" width="21.21875" customWidth="1"/>
  </cols>
  <sheetData>
    <row r="3" spans="11:13" ht="15.6" x14ac:dyDescent="0.3">
      <c r="K3" s="15" t="s">
        <v>31</v>
      </c>
      <c r="L3" s="15" t="s">
        <v>32</v>
      </c>
      <c r="M3" s="15" t="s">
        <v>51</v>
      </c>
    </row>
    <row r="4" spans="11:13" x14ac:dyDescent="0.3">
      <c r="K4" s="16" t="s">
        <v>36</v>
      </c>
      <c r="L4" s="14">
        <v>97826</v>
      </c>
      <c r="M4" s="13">
        <f>L4/$L$22</f>
        <v>6.9195522301490633E-2</v>
      </c>
    </row>
    <row r="5" spans="11:13" x14ac:dyDescent="0.3">
      <c r="K5" s="16" t="s">
        <v>37</v>
      </c>
      <c r="L5" s="14">
        <v>31741</v>
      </c>
      <c r="M5" s="13">
        <f t="shared" ref="M5:M22" si="0">L5/$L$22</f>
        <v>2.2451445151305524E-2</v>
      </c>
    </row>
    <row r="6" spans="11:13" x14ac:dyDescent="0.3">
      <c r="K6" s="16" t="s">
        <v>38</v>
      </c>
      <c r="L6" s="14">
        <v>65113</v>
      </c>
      <c r="M6" s="13">
        <f t="shared" si="0"/>
        <v>4.6056549829462098E-2</v>
      </c>
    </row>
    <row r="7" spans="11:13" x14ac:dyDescent="0.3">
      <c r="K7" s="16" t="s">
        <v>39</v>
      </c>
      <c r="L7" s="14">
        <v>99403</v>
      </c>
      <c r="M7" s="13">
        <f t="shared" si="0"/>
        <v>7.0310985866079298E-2</v>
      </c>
    </row>
    <row r="8" spans="11:13" x14ac:dyDescent="0.3">
      <c r="K8" s="16" t="s">
        <v>40</v>
      </c>
      <c r="L8" s="14">
        <v>62555</v>
      </c>
      <c r="M8" s="13">
        <f t="shared" si="0"/>
        <v>4.424719295044003E-2</v>
      </c>
    </row>
    <row r="9" spans="11:13" x14ac:dyDescent="0.3">
      <c r="K9" s="16" t="s">
        <v>41</v>
      </c>
      <c r="L9" s="14">
        <v>55557</v>
      </c>
      <c r="M9" s="13">
        <f t="shared" si="0"/>
        <v>3.9297279174288179E-2</v>
      </c>
    </row>
    <row r="10" spans="11:13" x14ac:dyDescent="0.3">
      <c r="K10" s="16" t="s">
        <v>33</v>
      </c>
      <c r="L10" s="14">
        <v>189889</v>
      </c>
      <c r="M10" s="13">
        <f t="shared" si="0"/>
        <v>0.13431468663042295</v>
      </c>
    </row>
    <row r="11" spans="11:13" x14ac:dyDescent="0.3">
      <c r="K11" s="16" t="s">
        <v>42</v>
      </c>
      <c r="L11" s="14">
        <v>139116</v>
      </c>
      <c r="M11" s="13">
        <f t="shared" si="0"/>
        <v>9.8401286779528668E-2</v>
      </c>
    </row>
    <row r="12" spans="11:13" x14ac:dyDescent="0.3">
      <c r="K12" s="16" t="s">
        <v>43</v>
      </c>
      <c r="L12" s="14">
        <v>65738</v>
      </c>
      <c r="M12" s="13">
        <f t="shared" si="0"/>
        <v>4.6498632726017536E-2</v>
      </c>
    </row>
    <row r="13" spans="11:13" x14ac:dyDescent="0.3">
      <c r="K13" s="16" t="s">
        <v>44</v>
      </c>
      <c r="L13" s="14">
        <v>58553</v>
      </c>
      <c r="M13" s="13">
        <f t="shared" si="0"/>
        <v>4.1416447747216291E-2</v>
      </c>
    </row>
    <row r="14" spans="11:13" x14ac:dyDescent="0.3">
      <c r="K14" s="16" t="s">
        <v>45</v>
      </c>
      <c r="L14" s="14">
        <v>56688</v>
      </c>
      <c r="M14" s="13">
        <f t="shared" si="0"/>
        <v>4.0097272383894884E-2</v>
      </c>
    </row>
    <row r="15" spans="11:13" x14ac:dyDescent="0.3">
      <c r="K15" s="16" t="s">
        <v>46</v>
      </c>
      <c r="L15" s="14">
        <v>56426</v>
      </c>
      <c r="M15" s="13">
        <f t="shared" si="0"/>
        <v>3.991195123365885E-2</v>
      </c>
    </row>
    <row r="16" spans="11:13" x14ac:dyDescent="0.3">
      <c r="K16" s="16" t="s">
        <v>34</v>
      </c>
      <c r="L16" s="14">
        <v>38205</v>
      </c>
      <c r="M16" s="13">
        <f t="shared" si="0"/>
        <v>2.7023643300640419E-2</v>
      </c>
    </row>
    <row r="17" spans="11:13" x14ac:dyDescent="0.3">
      <c r="K17" s="16" t="s">
        <v>47</v>
      </c>
      <c r="L17" s="14">
        <v>58700</v>
      </c>
      <c r="M17" s="13">
        <f t="shared" si="0"/>
        <v>4.1520425644486131E-2</v>
      </c>
    </row>
    <row r="18" spans="11:13" x14ac:dyDescent="0.3">
      <c r="K18" s="16" t="s">
        <v>48</v>
      </c>
      <c r="L18" s="14">
        <v>81400</v>
      </c>
      <c r="M18" s="13">
        <f t="shared" si="0"/>
        <v>5.7576876447379403E-2</v>
      </c>
    </row>
    <row r="19" spans="11:13" x14ac:dyDescent="0.3">
      <c r="K19" s="16" t="s">
        <v>49</v>
      </c>
      <c r="L19" s="14">
        <v>130316</v>
      </c>
      <c r="M19" s="13">
        <f t="shared" si="0"/>
        <v>9.2176759596028182E-2</v>
      </c>
    </row>
    <row r="20" spans="11:13" x14ac:dyDescent="0.3">
      <c r="K20" s="16" t="s">
        <v>35</v>
      </c>
      <c r="L20" s="14">
        <v>58591</v>
      </c>
      <c r="M20" s="13">
        <f t="shared" si="0"/>
        <v>4.1443326387326861E-2</v>
      </c>
    </row>
    <row r="21" spans="11:13" x14ac:dyDescent="0.3">
      <c r="K21" s="16" t="s">
        <v>50</v>
      </c>
      <c r="L21" s="14">
        <v>67945</v>
      </c>
      <c r="M21" s="13">
        <f t="shared" si="0"/>
        <v>4.805971585033407E-2</v>
      </c>
    </row>
    <row r="22" spans="11:13" x14ac:dyDescent="0.3">
      <c r="K22" s="17" t="s">
        <v>52</v>
      </c>
      <c r="L22" s="18">
        <f>SUM(L4:L21)</f>
        <v>1413762</v>
      </c>
      <c r="M22" s="19">
        <f t="shared" si="0"/>
        <v>1</v>
      </c>
    </row>
  </sheetData>
  <sortState ref="K4:M22">
    <sortCondition ref="K4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25B7-EA37-4750-85B3-8B9EBC32C360}">
  <dimension ref="J3:N18"/>
  <sheetViews>
    <sheetView workbookViewId="0">
      <selection activeCell="N25" sqref="N25"/>
    </sheetView>
  </sheetViews>
  <sheetFormatPr baseColWidth="10" defaultRowHeight="14.4" x14ac:dyDescent="0.3"/>
  <cols>
    <col min="11" max="11" width="14.6640625" customWidth="1"/>
    <col min="12" max="12" width="18.6640625" customWidth="1"/>
    <col min="13" max="13" width="15.88671875" customWidth="1"/>
  </cols>
  <sheetData>
    <row r="3" spans="10:14" x14ac:dyDescent="0.3">
      <c r="J3" s="22" t="s">
        <v>53</v>
      </c>
      <c r="K3" s="22" t="s">
        <v>58</v>
      </c>
      <c r="L3" s="22" t="s">
        <v>57</v>
      </c>
      <c r="M3" s="22" t="s">
        <v>56</v>
      </c>
      <c r="N3" s="22" t="s">
        <v>55</v>
      </c>
    </row>
    <row r="4" spans="10:14" x14ac:dyDescent="0.3">
      <c r="J4">
        <v>2011</v>
      </c>
      <c r="K4">
        <v>1467</v>
      </c>
      <c r="L4">
        <v>3612</v>
      </c>
      <c r="M4">
        <v>5014</v>
      </c>
      <c r="N4">
        <v>189889</v>
      </c>
    </row>
    <row r="5" spans="10:14" x14ac:dyDescent="0.3">
      <c r="J5">
        <v>2001</v>
      </c>
      <c r="K5">
        <v>1392</v>
      </c>
      <c r="L5">
        <v>3587</v>
      </c>
      <c r="M5">
        <v>5031</v>
      </c>
      <c r="N5">
        <v>183614</v>
      </c>
    </row>
    <row r="6" spans="10:14" x14ac:dyDescent="0.3">
      <c r="J6">
        <v>1991</v>
      </c>
      <c r="K6">
        <v>1387</v>
      </c>
      <c r="L6">
        <v>3239</v>
      </c>
      <c r="M6">
        <v>4797</v>
      </c>
      <c r="N6">
        <v>203044</v>
      </c>
    </row>
    <row r="7" spans="10:14" x14ac:dyDescent="0.3">
      <c r="J7">
        <v>1981</v>
      </c>
      <c r="K7">
        <v>1391</v>
      </c>
      <c r="L7">
        <v>2725</v>
      </c>
      <c r="M7">
        <v>4405</v>
      </c>
      <c r="N7">
        <v>199910</v>
      </c>
    </row>
    <row r="8" spans="10:14" x14ac:dyDescent="0.3">
      <c r="J8">
        <v>1971</v>
      </c>
      <c r="K8">
        <v>1370</v>
      </c>
      <c r="L8">
        <v>2359</v>
      </c>
      <c r="M8">
        <v>4278</v>
      </c>
      <c r="N8">
        <v>204889</v>
      </c>
    </row>
    <row r="9" spans="10:14" x14ac:dyDescent="0.3">
      <c r="J9">
        <v>1961</v>
      </c>
      <c r="K9">
        <v>1277</v>
      </c>
      <c r="L9">
        <v>2197</v>
      </c>
      <c r="M9">
        <v>3890</v>
      </c>
      <c r="N9">
        <v>195978</v>
      </c>
    </row>
    <row r="10" spans="10:14" x14ac:dyDescent="0.3">
      <c r="J10">
        <v>1951</v>
      </c>
      <c r="K10">
        <v>1053</v>
      </c>
      <c r="L10">
        <v>2094</v>
      </c>
      <c r="M10">
        <v>3666</v>
      </c>
      <c r="N10">
        <v>184685</v>
      </c>
    </row>
    <row r="11" spans="10:14" x14ac:dyDescent="0.3">
      <c r="J11">
        <v>1939</v>
      </c>
      <c r="K11">
        <v>1068</v>
      </c>
      <c r="L11">
        <v>2198</v>
      </c>
      <c r="M11">
        <v>3270</v>
      </c>
      <c r="N11">
        <v>128177</v>
      </c>
    </row>
    <row r="12" spans="10:14" x14ac:dyDescent="0.3">
      <c r="J12">
        <v>1934</v>
      </c>
      <c r="K12">
        <v>1107</v>
      </c>
      <c r="L12">
        <v>2301</v>
      </c>
      <c r="M12">
        <v>3285</v>
      </c>
      <c r="N12">
        <v>115338</v>
      </c>
    </row>
    <row r="13" spans="10:14" x14ac:dyDescent="0.3">
      <c r="J13">
        <v>1923</v>
      </c>
      <c r="K13">
        <v>1175</v>
      </c>
      <c r="L13">
        <v>2251</v>
      </c>
      <c r="M13">
        <v>3151</v>
      </c>
      <c r="N13">
        <v>107463</v>
      </c>
    </row>
    <row r="14" spans="10:14" x14ac:dyDescent="0.3">
      <c r="J14">
        <v>1910</v>
      </c>
      <c r="K14">
        <v>1188</v>
      </c>
      <c r="L14">
        <v>2314</v>
      </c>
      <c r="M14">
        <v>3311</v>
      </c>
      <c r="N14">
        <v>97852</v>
      </c>
    </row>
    <row r="15" spans="10:14" x14ac:dyDescent="0.3">
      <c r="J15">
        <v>1900</v>
      </c>
      <c r="K15">
        <v>1203</v>
      </c>
      <c r="L15">
        <v>2201</v>
      </c>
      <c r="M15">
        <v>3372</v>
      </c>
      <c r="N15">
        <v>83356</v>
      </c>
    </row>
    <row r="16" spans="10:14" x14ac:dyDescent="0.3">
      <c r="J16">
        <v>1890</v>
      </c>
      <c r="K16">
        <v>1140</v>
      </c>
      <c r="L16">
        <v>2197</v>
      </c>
      <c r="M16">
        <v>3266</v>
      </c>
      <c r="N16">
        <v>65090</v>
      </c>
    </row>
    <row r="17" spans="10:14" x14ac:dyDescent="0.3">
      <c r="J17">
        <v>1880</v>
      </c>
      <c r="K17">
        <v>1151</v>
      </c>
      <c r="L17">
        <v>2109</v>
      </c>
      <c r="M17">
        <v>3325</v>
      </c>
      <c r="N17">
        <v>56569</v>
      </c>
    </row>
    <row r="18" spans="10:14" x14ac:dyDescent="0.3">
      <c r="J18">
        <v>1869</v>
      </c>
      <c r="K18">
        <v>1150</v>
      </c>
      <c r="L18">
        <v>2068</v>
      </c>
      <c r="M18">
        <v>3432</v>
      </c>
      <c r="N18">
        <v>49635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387E-0B8D-456C-BCA5-F1E29D399183}">
  <dimension ref="B3:L17"/>
  <sheetViews>
    <sheetView topLeftCell="A16" zoomScale="70" zoomScaleNormal="70" workbookViewId="0">
      <selection activeCell="T41" sqref="T41"/>
    </sheetView>
  </sheetViews>
  <sheetFormatPr baseColWidth="10" defaultRowHeight="14.4" x14ac:dyDescent="0.3"/>
  <cols>
    <col min="2" max="2" width="14" customWidth="1"/>
    <col min="3" max="3" width="15.88671875" customWidth="1"/>
    <col min="4" max="4" width="15.109375" customWidth="1"/>
    <col min="5" max="5" width="16" customWidth="1"/>
    <col min="10" max="10" width="13" customWidth="1"/>
    <col min="11" max="11" width="14.44140625" customWidth="1"/>
    <col min="12" max="12" width="15.88671875" customWidth="1"/>
  </cols>
  <sheetData>
    <row r="3" spans="2:12" x14ac:dyDescent="0.3">
      <c r="B3" s="22" t="s">
        <v>53</v>
      </c>
      <c r="C3" s="22" t="s">
        <v>58</v>
      </c>
      <c r="D3" s="22" t="s">
        <v>57</v>
      </c>
      <c r="E3" s="22" t="s">
        <v>56</v>
      </c>
      <c r="I3" s="22" t="s">
        <v>53</v>
      </c>
      <c r="J3" s="22" t="s">
        <v>58</v>
      </c>
      <c r="K3" s="22" t="s">
        <v>57</v>
      </c>
      <c r="L3" s="22" t="s">
        <v>56</v>
      </c>
    </row>
    <row r="4" spans="2:12" x14ac:dyDescent="0.3">
      <c r="B4">
        <v>2001</v>
      </c>
      <c r="C4">
        <v>1392</v>
      </c>
      <c r="D4">
        <v>3587</v>
      </c>
      <c r="E4">
        <v>5031</v>
      </c>
      <c r="I4">
        <v>2001</v>
      </c>
      <c r="J4" s="23">
        <f>((C4*100)/$C$4)/100</f>
        <v>1</v>
      </c>
      <c r="K4" s="23">
        <f>((D4*100)/$D$4)/100</f>
        <v>1</v>
      </c>
      <c r="L4" s="23">
        <f>((E4*100)/$E$4)/100</f>
        <v>1</v>
      </c>
    </row>
    <row r="5" spans="2:12" x14ac:dyDescent="0.3">
      <c r="B5">
        <v>1991</v>
      </c>
      <c r="C5">
        <v>1387</v>
      </c>
      <c r="D5">
        <v>3239</v>
      </c>
      <c r="E5">
        <v>4797</v>
      </c>
      <c r="I5">
        <v>1991</v>
      </c>
      <c r="J5" s="23">
        <f t="shared" ref="J5:J17" si="0">((C5*100)/$C$4)/100</f>
        <v>0.99640804597701149</v>
      </c>
      <c r="K5" s="23">
        <f t="shared" ref="K5:K17" si="1">((D5*100)/$D$4)/100</f>
        <v>0.90298299414552541</v>
      </c>
      <c r="L5" s="23">
        <f t="shared" ref="L5:L17" si="2">((E5*100)/$E$4)/100</f>
        <v>0.95348837209302328</v>
      </c>
    </row>
    <row r="6" spans="2:12" x14ac:dyDescent="0.3">
      <c r="B6">
        <v>1981</v>
      </c>
      <c r="C6">
        <v>1391</v>
      </c>
      <c r="D6">
        <v>2725</v>
      </c>
      <c r="E6">
        <v>4405</v>
      </c>
      <c r="I6">
        <v>1981</v>
      </c>
      <c r="J6" s="23">
        <f t="shared" si="0"/>
        <v>0.99928160919540232</v>
      </c>
      <c r="K6" s="23">
        <f t="shared" si="1"/>
        <v>0.75968776136046845</v>
      </c>
      <c r="L6" s="23">
        <f t="shared" si="2"/>
        <v>0.87557145696680583</v>
      </c>
    </row>
    <row r="7" spans="2:12" x14ac:dyDescent="0.3">
      <c r="B7">
        <v>1971</v>
      </c>
      <c r="C7">
        <v>1370</v>
      </c>
      <c r="D7">
        <v>2359</v>
      </c>
      <c r="E7">
        <v>4278</v>
      </c>
      <c r="I7">
        <v>1971</v>
      </c>
      <c r="J7" s="23">
        <f t="shared" si="0"/>
        <v>0.98419540229885061</v>
      </c>
      <c r="K7" s="23">
        <f t="shared" si="1"/>
        <v>0.65765263451352096</v>
      </c>
      <c r="L7" s="23">
        <f t="shared" si="2"/>
        <v>0.85032796660703636</v>
      </c>
    </row>
    <row r="8" spans="2:12" x14ac:dyDescent="0.3">
      <c r="B8">
        <v>1961</v>
      </c>
      <c r="C8">
        <v>1277</v>
      </c>
      <c r="D8">
        <v>2197</v>
      </c>
      <c r="E8">
        <v>3890</v>
      </c>
      <c r="I8">
        <v>1961</v>
      </c>
      <c r="J8" s="23">
        <f t="shared" si="0"/>
        <v>0.91738505747126442</v>
      </c>
      <c r="K8" s="23">
        <f t="shared" si="1"/>
        <v>0.61248954558126567</v>
      </c>
      <c r="L8" s="23">
        <f t="shared" si="2"/>
        <v>0.77320612204333128</v>
      </c>
    </row>
    <row r="9" spans="2:12" x14ac:dyDescent="0.3">
      <c r="B9">
        <v>1951</v>
      </c>
      <c r="C9">
        <v>1053</v>
      </c>
      <c r="D9">
        <v>2094</v>
      </c>
      <c r="E9">
        <v>3666</v>
      </c>
      <c r="I9">
        <v>1951</v>
      </c>
      <c r="J9" s="23">
        <f t="shared" si="0"/>
        <v>0.75646551724137934</v>
      </c>
      <c r="K9" s="23">
        <f t="shared" si="1"/>
        <v>0.58377474212433789</v>
      </c>
      <c r="L9" s="23">
        <f t="shared" si="2"/>
        <v>0.72868217054263562</v>
      </c>
    </row>
    <row r="10" spans="2:12" x14ac:dyDescent="0.3">
      <c r="B10">
        <v>1939</v>
      </c>
      <c r="C10">
        <v>1068</v>
      </c>
      <c r="D10">
        <v>2198</v>
      </c>
      <c r="E10">
        <v>3270</v>
      </c>
      <c r="I10">
        <v>1939</v>
      </c>
      <c r="J10" s="23">
        <f t="shared" si="0"/>
        <v>0.76724137931034475</v>
      </c>
      <c r="K10" s="23">
        <f t="shared" si="1"/>
        <v>0.61276833008084752</v>
      </c>
      <c r="L10" s="23">
        <f t="shared" si="2"/>
        <v>0.64997018485390579</v>
      </c>
    </row>
    <row r="11" spans="2:12" x14ac:dyDescent="0.3">
      <c r="B11">
        <v>1934</v>
      </c>
      <c r="C11">
        <v>1107</v>
      </c>
      <c r="D11">
        <v>2301</v>
      </c>
      <c r="E11">
        <v>3285</v>
      </c>
      <c r="I11">
        <v>1934</v>
      </c>
      <c r="J11" s="23">
        <f t="shared" si="0"/>
        <v>0.79525862068965525</v>
      </c>
      <c r="K11" s="23">
        <f t="shared" si="1"/>
        <v>0.6414831335377752</v>
      </c>
      <c r="L11" s="23">
        <f t="shared" si="2"/>
        <v>0.65295169946332732</v>
      </c>
    </row>
    <row r="12" spans="2:12" x14ac:dyDescent="0.3">
      <c r="B12">
        <v>1923</v>
      </c>
      <c r="C12">
        <v>1175</v>
      </c>
      <c r="D12">
        <v>2251</v>
      </c>
      <c r="E12">
        <v>3151</v>
      </c>
      <c r="I12">
        <v>1923</v>
      </c>
      <c r="J12" s="23">
        <f t="shared" si="0"/>
        <v>0.84410919540229878</v>
      </c>
      <c r="K12" s="23">
        <f t="shared" si="1"/>
        <v>0.62754390855868414</v>
      </c>
      <c r="L12" s="23">
        <f t="shared" si="2"/>
        <v>0.62631683561916118</v>
      </c>
    </row>
    <row r="13" spans="2:12" x14ac:dyDescent="0.3">
      <c r="B13">
        <v>1910</v>
      </c>
      <c r="C13">
        <v>1188</v>
      </c>
      <c r="D13">
        <v>2314</v>
      </c>
      <c r="E13">
        <v>3311</v>
      </c>
      <c r="I13">
        <v>1910</v>
      </c>
      <c r="J13" s="23">
        <f t="shared" si="0"/>
        <v>0.85344827586206895</v>
      </c>
      <c r="K13" s="23">
        <f t="shared" si="1"/>
        <v>0.64510733203233894</v>
      </c>
      <c r="L13" s="23">
        <f t="shared" si="2"/>
        <v>0.658119658119658</v>
      </c>
    </row>
    <row r="14" spans="2:12" x14ac:dyDescent="0.3">
      <c r="B14">
        <v>1900</v>
      </c>
      <c r="C14">
        <v>1203</v>
      </c>
      <c r="D14">
        <v>2201</v>
      </c>
      <c r="E14">
        <v>3372</v>
      </c>
      <c r="I14">
        <v>1900</v>
      </c>
      <c r="J14" s="23">
        <f t="shared" si="0"/>
        <v>0.86422413793103448</v>
      </c>
      <c r="K14" s="23">
        <f t="shared" si="1"/>
        <v>0.61360468357959297</v>
      </c>
      <c r="L14" s="23">
        <f t="shared" si="2"/>
        <v>0.67024448419797256</v>
      </c>
    </row>
    <row r="15" spans="2:12" x14ac:dyDescent="0.3">
      <c r="B15">
        <v>1890</v>
      </c>
      <c r="C15">
        <v>1140</v>
      </c>
      <c r="D15">
        <v>2197</v>
      </c>
      <c r="E15">
        <v>3266</v>
      </c>
      <c r="I15">
        <v>1890</v>
      </c>
      <c r="J15" s="23">
        <f t="shared" si="0"/>
        <v>0.81896551724137934</v>
      </c>
      <c r="K15" s="23">
        <f t="shared" si="1"/>
        <v>0.61248954558126567</v>
      </c>
      <c r="L15" s="23">
        <f t="shared" si="2"/>
        <v>0.64917511429139341</v>
      </c>
    </row>
    <row r="16" spans="2:12" x14ac:dyDescent="0.3">
      <c r="B16">
        <v>1880</v>
      </c>
      <c r="C16">
        <v>1151</v>
      </c>
      <c r="D16">
        <v>2109</v>
      </c>
      <c r="E16">
        <v>3325</v>
      </c>
      <c r="I16">
        <v>1880</v>
      </c>
      <c r="J16" s="23">
        <f t="shared" si="0"/>
        <v>0.82686781609195403</v>
      </c>
      <c r="K16" s="23">
        <f t="shared" si="1"/>
        <v>0.58795650961806523</v>
      </c>
      <c r="L16" s="23">
        <f t="shared" si="2"/>
        <v>0.66090240508845155</v>
      </c>
    </row>
    <row r="17" spans="2:12" x14ac:dyDescent="0.3">
      <c r="B17">
        <v>1869</v>
      </c>
      <c r="C17">
        <v>1150</v>
      </c>
      <c r="D17">
        <v>2068</v>
      </c>
      <c r="E17">
        <v>3432</v>
      </c>
      <c r="I17">
        <v>1869</v>
      </c>
      <c r="J17" s="23">
        <f t="shared" si="0"/>
        <v>0.82614942528735624</v>
      </c>
      <c r="K17" s="23">
        <f t="shared" si="1"/>
        <v>0.57652634513521051</v>
      </c>
      <c r="L17" s="23">
        <f t="shared" si="2"/>
        <v>0.68217054263565879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9EE95-7ACA-48E7-87CF-2CE6F4B54BCD}">
  <dimension ref="C3:Q67"/>
  <sheetViews>
    <sheetView workbookViewId="0">
      <selection activeCell="M26" sqref="M26"/>
    </sheetView>
  </sheetViews>
  <sheetFormatPr baseColWidth="10" defaultRowHeight="14.4" x14ac:dyDescent="0.3"/>
  <cols>
    <col min="11" max="11" width="18" customWidth="1"/>
    <col min="12" max="12" width="15.6640625" customWidth="1"/>
    <col min="13" max="13" width="20" customWidth="1"/>
    <col min="14" max="14" width="28.88671875" customWidth="1"/>
  </cols>
  <sheetData>
    <row r="3" spans="4:17" ht="15.6" x14ac:dyDescent="0.3">
      <c r="K3" s="15" t="s">
        <v>31</v>
      </c>
      <c r="L3" s="15" t="s">
        <v>32</v>
      </c>
      <c r="M3" s="15" t="s">
        <v>51</v>
      </c>
      <c r="N3" s="15" t="s">
        <v>60</v>
      </c>
    </row>
    <row r="4" spans="4:17" x14ac:dyDescent="0.3">
      <c r="K4" s="16" t="s">
        <v>36</v>
      </c>
      <c r="L4" s="24">
        <v>97826</v>
      </c>
      <c r="M4" s="25">
        <f>L4/$L$22</f>
        <v>6.9195522301490633E-2</v>
      </c>
      <c r="N4" s="29">
        <v>91.49445394951843</v>
      </c>
    </row>
    <row r="5" spans="4:17" ht="15.6" x14ac:dyDescent="0.3">
      <c r="D5" s="15"/>
      <c r="E5" s="15"/>
      <c r="F5" s="15"/>
      <c r="K5" s="16" t="s">
        <v>37</v>
      </c>
      <c r="L5" s="24">
        <v>31741</v>
      </c>
      <c r="M5" s="25">
        <f t="shared" ref="M5:M22" si="0">L5/$L$22</f>
        <v>2.2451445151305524E-2</v>
      </c>
      <c r="N5" s="29">
        <v>118</v>
      </c>
    </row>
    <row r="6" spans="4:17" ht="15.6" x14ac:dyDescent="0.3">
      <c r="D6" s="16"/>
      <c r="E6" s="14"/>
      <c r="F6" s="13"/>
      <c r="J6" s="15"/>
      <c r="K6" s="16" t="s">
        <v>38</v>
      </c>
      <c r="L6" s="24">
        <v>65113</v>
      </c>
      <c r="M6" s="25">
        <f t="shared" si="0"/>
        <v>4.6056549829462098E-2</v>
      </c>
      <c r="N6" s="29">
        <v>64</v>
      </c>
      <c r="O6" s="15"/>
      <c r="P6" s="15"/>
      <c r="Q6" s="15"/>
    </row>
    <row r="7" spans="4:17" x14ac:dyDescent="0.3">
      <c r="D7" s="16"/>
      <c r="E7" s="14"/>
      <c r="F7" s="13"/>
      <c r="J7" s="16"/>
      <c r="K7" s="16" t="s">
        <v>39</v>
      </c>
      <c r="L7" s="24">
        <v>99403</v>
      </c>
      <c r="M7" s="25">
        <f t="shared" si="0"/>
        <v>7.0310985866079298E-2</v>
      </c>
      <c r="N7" s="29">
        <v>69</v>
      </c>
      <c r="O7" s="16"/>
      <c r="P7" s="14"/>
      <c r="Q7" s="13"/>
    </row>
    <row r="8" spans="4:17" x14ac:dyDescent="0.3">
      <c r="D8" s="16"/>
      <c r="E8" s="14"/>
      <c r="F8" s="13"/>
      <c r="J8" s="16"/>
      <c r="K8" s="16" t="s">
        <v>40</v>
      </c>
      <c r="L8" s="24">
        <v>62555</v>
      </c>
      <c r="M8" s="25">
        <f t="shared" si="0"/>
        <v>4.424719295044003E-2</v>
      </c>
      <c r="N8" s="29">
        <v>107</v>
      </c>
      <c r="O8" s="16"/>
      <c r="P8" s="14"/>
      <c r="Q8" s="13"/>
    </row>
    <row r="9" spans="4:17" x14ac:dyDescent="0.3">
      <c r="D9" s="16"/>
      <c r="E9" s="14"/>
      <c r="F9" s="13"/>
      <c r="J9" s="16"/>
      <c r="K9" s="16" t="s">
        <v>41</v>
      </c>
      <c r="L9" s="24">
        <v>55557</v>
      </c>
      <c r="M9" s="25">
        <f t="shared" si="0"/>
        <v>3.9297279174288179E-2</v>
      </c>
      <c r="N9" s="29">
        <v>44</v>
      </c>
      <c r="O9" s="16"/>
      <c r="P9" s="14"/>
      <c r="Q9" s="13"/>
    </row>
    <row r="10" spans="4:17" x14ac:dyDescent="0.3">
      <c r="D10" s="16"/>
      <c r="E10" s="14"/>
      <c r="F10" s="13"/>
      <c r="J10" s="16"/>
      <c r="K10" s="16" t="s">
        <v>33</v>
      </c>
      <c r="L10" s="24">
        <v>189889</v>
      </c>
      <c r="M10" s="25">
        <f t="shared" si="0"/>
        <v>0.13431468663042295</v>
      </c>
      <c r="N10" s="29">
        <v>1911.8983121483641</v>
      </c>
      <c r="O10" s="16"/>
      <c r="P10" s="14"/>
      <c r="Q10" s="13"/>
    </row>
    <row r="11" spans="4:17" x14ac:dyDescent="0.3">
      <c r="D11" s="16"/>
      <c r="E11" s="14"/>
      <c r="F11" s="13"/>
      <c r="J11" s="16"/>
      <c r="K11" s="16" t="s">
        <v>42</v>
      </c>
      <c r="L11" s="24">
        <v>139116</v>
      </c>
      <c r="M11" s="25">
        <f t="shared" si="0"/>
        <v>9.8401286779528668E-2</v>
      </c>
      <c r="N11" s="29">
        <v>280</v>
      </c>
      <c r="O11" s="16"/>
      <c r="P11" s="14"/>
      <c r="Q11" s="13"/>
    </row>
    <row r="12" spans="4:17" x14ac:dyDescent="0.3">
      <c r="D12" s="16"/>
      <c r="E12" s="14"/>
      <c r="F12" s="13"/>
      <c r="J12" s="16"/>
      <c r="K12" s="16" t="s">
        <v>43</v>
      </c>
      <c r="L12" s="24">
        <v>65738</v>
      </c>
      <c r="M12" s="25">
        <f t="shared" si="0"/>
        <v>4.6498632726017536E-2</v>
      </c>
      <c r="N12" s="29">
        <v>104</v>
      </c>
      <c r="O12" s="16"/>
      <c r="P12" s="14"/>
      <c r="Q12" s="13"/>
    </row>
    <row r="13" spans="4:17" x14ac:dyDescent="0.3">
      <c r="D13" s="16"/>
      <c r="E13" s="14"/>
      <c r="F13" s="13"/>
      <c r="J13" s="16"/>
      <c r="K13" s="16" t="s">
        <v>44</v>
      </c>
      <c r="L13" s="24">
        <v>58553</v>
      </c>
      <c r="M13" s="25">
        <f t="shared" si="0"/>
        <v>4.1416447747216291E-2</v>
      </c>
      <c r="N13" s="29">
        <v>99</v>
      </c>
      <c r="O13" s="16"/>
      <c r="P13" s="14"/>
      <c r="Q13" s="13"/>
    </row>
    <row r="14" spans="4:17" x14ac:dyDescent="0.3">
      <c r="D14" s="16"/>
      <c r="E14" s="14"/>
      <c r="F14" s="13"/>
      <c r="J14" s="16"/>
      <c r="K14" s="16" t="s">
        <v>45</v>
      </c>
      <c r="L14" s="24">
        <v>56688</v>
      </c>
      <c r="M14" s="25">
        <f t="shared" si="0"/>
        <v>4.0097272383894884E-2</v>
      </c>
      <c r="N14" s="29">
        <v>70</v>
      </c>
      <c r="O14" s="16"/>
      <c r="P14" s="14"/>
      <c r="Q14" s="13"/>
    </row>
    <row r="15" spans="4:17" x14ac:dyDescent="0.3">
      <c r="D15" s="16"/>
      <c r="E15" s="14"/>
      <c r="F15" s="13"/>
      <c r="J15" s="16"/>
      <c r="K15" s="16" t="s">
        <v>46</v>
      </c>
      <c r="L15" s="24">
        <v>56426</v>
      </c>
      <c r="M15" s="25">
        <f t="shared" si="0"/>
        <v>3.991195123365885E-2</v>
      </c>
      <c r="N15" s="29">
        <v>92</v>
      </c>
      <c r="O15" s="16"/>
      <c r="P15" s="14"/>
      <c r="Q15" s="13"/>
    </row>
    <row r="16" spans="4:17" x14ac:dyDescent="0.3">
      <c r="D16" s="16"/>
      <c r="E16" s="14"/>
      <c r="F16" s="13"/>
      <c r="J16" s="16"/>
      <c r="K16" s="16" t="s">
        <v>34</v>
      </c>
      <c r="L16" s="24">
        <v>38205</v>
      </c>
      <c r="M16" s="25">
        <f t="shared" si="0"/>
        <v>2.7023643300640419E-2</v>
      </c>
      <c r="N16" s="29">
        <v>1481.1746987951808</v>
      </c>
      <c r="O16" s="16"/>
      <c r="P16" s="14"/>
      <c r="Q16" s="13"/>
    </row>
    <row r="17" spans="4:17" x14ac:dyDescent="0.3">
      <c r="D17" s="16"/>
      <c r="E17" s="14"/>
      <c r="F17" s="13"/>
      <c r="J17" s="16"/>
      <c r="K17" s="16" t="s">
        <v>47</v>
      </c>
      <c r="L17" s="24">
        <v>58700</v>
      </c>
      <c r="M17" s="25">
        <f t="shared" si="0"/>
        <v>4.1520425644486131E-2</v>
      </c>
      <c r="N17" s="29">
        <v>59</v>
      </c>
      <c r="O17" s="16"/>
      <c r="P17" s="14"/>
      <c r="Q17" s="13"/>
    </row>
    <row r="18" spans="4:17" x14ac:dyDescent="0.3">
      <c r="D18" s="16"/>
      <c r="E18" s="14"/>
      <c r="F18" s="13"/>
      <c r="J18" s="16"/>
      <c r="K18" s="16" t="s">
        <v>48</v>
      </c>
      <c r="L18" s="24">
        <v>81400</v>
      </c>
      <c r="M18" s="25">
        <f t="shared" si="0"/>
        <v>5.7576876447379403E-2</v>
      </c>
      <c r="N18" s="29">
        <v>120</v>
      </c>
      <c r="O18" s="16"/>
      <c r="P18" s="14"/>
      <c r="Q18" s="13"/>
    </row>
    <row r="19" spans="4:17" x14ac:dyDescent="0.3">
      <c r="D19" s="16"/>
      <c r="E19" s="14"/>
      <c r="F19" s="13"/>
      <c r="J19" s="16"/>
      <c r="K19" s="16" t="s">
        <v>49</v>
      </c>
      <c r="L19" s="24">
        <v>130316</v>
      </c>
      <c r="M19" s="25">
        <f t="shared" si="0"/>
        <v>9.2176759596028182E-2</v>
      </c>
      <c r="N19" s="29">
        <v>117</v>
      </c>
      <c r="O19" s="16"/>
      <c r="P19" s="14"/>
      <c r="Q19" s="13"/>
    </row>
    <row r="20" spans="4:17" x14ac:dyDescent="0.3">
      <c r="D20" s="16"/>
      <c r="E20" s="14"/>
      <c r="F20" s="13"/>
      <c r="J20" s="16"/>
      <c r="K20" s="16" t="s">
        <v>35</v>
      </c>
      <c r="L20" s="24">
        <v>58591</v>
      </c>
      <c r="M20" s="25">
        <f t="shared" si="0"/>
        <v>4.1443326387326861E-2</v>
      </c>
      <c r="N20" s="29">
        <v>1229.9216027874563</v>
      </c>
      <c r="O20" s="16"/>
      <c r="P20" s="14"/>
      <c r="Q20" s="13"/>
    </row>
    <row r="21" spans="4:17" x14ac:dyDescent="0.3">
      <c r="D21" s="16"/>
      <c r="E21" s="14"/>
      <c r="F21" s="13"/>
      <c r="J21" s="16"/>
      <c r="K21" s="16" t="s">
        <v>50</v>
      </c>
      <c r="L21" s="24">
        <v>67945</v>
      </c>
      <c r="M21" s="25">
        <f t="shared" si="0"/>
        <v>4.805971585033407E-2</v>
      </c>
      <c r="N21" s="29">
        <v>138</v>
      </c>
      <c r="O21" s="16"/>
      <c r="P21" s="14"/>
      <c r="Q21" s="13"/>
    </row>
    <row r="22" spans="4:17" x14ac:dyDescent="0.3">
      <c r="D22" s="16"/>
      <c r="E22" s="14"/>
      <c r="F22" s="13"/>
      <c r="J22" s="16"/>
      <c r="K22" s="28" t="s">
        <v>59</v>
      </c>
      <c r="L22" s="26">
        <f>SUM(L4:L21)</f>
        <v>1413762</v>
      </c>
      <c r="M22" s="27">
        <f t="shared" si="0"/>
        <v>1</v>
      </c>
      <c r="N22" s="29">
        <v>115</v>
      </c>
      <c r="O22" s="16"/>
      <c r="P22" s="14"/>
      <c r="Q22" s="13"/>
    </row>
    <row r="23" spans="4:17" x14ac:dyDescent="0.3">
      <c r="D23" s="16"/>
      <c r="E23" s="14"/>
      <c r="F23" s="13"/>
      <c r="J23" s="16"/>
      <c r="K23" s="14"/>
      <c r="L23" s="13"/>
      <c r="O23" s="16"/>
      <c r="P23" s="14"/>
      <c r="Q23" s="13"/>
    </row>
    <row r="24" spans="4:17" x14ac:dyDescent="0.3">
      <c r="D24" s="17"/>
      <c r="E24" s="18"/>
      <c r="F24" s="19"/>
      <c r="J24" s="16"/>
      <c r="K24" s="14"/>
      <c r="L24" s="13"/>
      <c r="O24" s="16"/>
      <c r="P24" s="14"/>
      <c r="Q24" s="13"/>
    </row>
    <row r="25" spans="4:17" x14ac:dyDescent="0.3">
      <c r="J25" s="17"/>
      <c r="K25" s="18"/>
      <c r="L25" s="19"/>
      <c r="O25" s="17"/>
      <c r="P25" s="18"/>
      <c r="Q25" s="19"/>
    </row>
    <row r="48" spans="3:5" ht="15.6" x14ac:dyDescent="0.3">
      <c r="C48" s="15"/>
      <c r="D48" s="15"/>
      <c r="E48" s="15"/>
    </row>
    <row r="49" spans="3:5" x14ac:dyDescent="0.3">
      <c r="C49" s="16"/>
      <c r="D49" s="14"/>
      <c r="E49" s="13"/>
    </row>
    <row r="50" spans="3:5" x14ac:dyDescent="0.3">
      <c r="C50" s="16"/>
      <c r="D50" s="14"/>
      <c r="E50" s="13"/>
    </row>
    <row r="51" spans="3:5" x14ac:dyDescent="0.3">
      <c r="C51" s="16"/>
      <c r="D51" s="14"/>
      <c r="E51" s="13"/>
    </row>
    <row r="52" spans="3:5" x14ac:dyDescent="0.3">
      <c r="C52" s="16"/>
      <c r="D52" s="14"/>
      <c r="E52" s="13"/>
    </row>
    <row r="53" spans="3:5" x14ac:dyDescent="0.3">
      <c r="C53" s="16"/>
      <c r="D53" s="14"/>
      <c r="E53" s="13"/>
    </row>
    <row r="54" spans="3:5" x14ac:dyDescent="0.3">
      <c r="C54" s="16"/>
      <c r="D54" s="14"/>
      <c r="E54" s="13"/>
    </row>
    <row r="55" spans="3:5" x14ac:dyDescent="0.3">
      <c r="C55" s="16"/>
      <c r="D55" s="14"/>
      <c r="E55" s="13"/>
    </row>
    <row r="56" spans="3:5" x14ac:dyDescent="0.3">
      <c r="C56" s="16"/>
      <c r="D56" s="14"/>
      <c r="E56" s="13"/>
    </row>
    <row r="57" spans="3:5" x14ac:dyDescent="0.3">
      <c r="C57" s="16"/>
      <c r="D57" s="14"/>
      <c r="E57" s="13"/>
    </row>
    <row r="58" spans="3:5" x14ac:dyDescent="0.3">
      <c r="C58" s="16"/>
      <c r="D58" s="14"/>
      <c r="E58" s="13"/>
    </row>
    <row r="59" spans="3:5" x14ac:dyDescent="0.3">
      <c r="C59" s="16"/>
      <c r="D59" s="14"/>
      <c r="E59" s="13"/>
    </row>
    <row r="60" spans="3:5" x14ac:dyDescent="0.3">
      <c r="C60" s="16"/>
      <c r="D60" s="14"/>
      <c r="E60" s="13"/>
    </row>
    <row r="61" spans="3:5" x14ac:dyDescent="0.3">
      <c r="C61" s="16"/>
      <c r="D61" s="14"/>
      <c r="E61" s="13"/>
    </row>
    <row r="62" spans="3:5" x14ac:dyDescent="0.3">
      <c r="C62" s="16"/>
      <c r="D62" s="14"/>
      <c r="E62" s="13"/>
    </row>
    <row r="63" spans="3:5" x14ac:dyDescent="0.3">
      <c r="C63" s="16"/>
      <c r="D63" s="14"/>
      <c r="E63" s="13"/>
    </row>
    <row r="64" spans="3:5" x14ac:dyDescent="0.3">
      <c r="C64" s="16"/>
      <c r="D64" s="14"/>
      <c r="E64" s="13"/>
    </row>
    <row r="65" spans="3:5" x14ac:dyDescent="0.3">
      <c r="C65" s="16"/>
      <c r="D65" s="14"/>
      <c r="E65" s="13"/>
    </row>
    <row r="66" spans="3:5" x14ac:dyDescent="0.3">
      <c r="C66" s="16"/>
      <c r="D66" s="14"/>
      <c r="E66" s="13"/>
    </row>
    <row r="67" spans="3:5" x14ac:dyDescent="0.3">
      <c r="C67" s="17"/>
      <c r="D67" s="18"/>
      <c r="E67" s="19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094A6-AD5E-46B5-B28D-039D212E268A}">
  <dimension ref="A2:H17"/>
  <sheetViews>
    <sheetView topLeftCell="A2" workbookViewId="0">
      <selection activeCell="P21" sqref="P21"/>
    </sheetView>
  </sheetViews>
  <sheetFormatPr baseColWidth="10" defaultRowHeight="14.4" x14ac:dyDescent="0.3"/>
  <sheetData>
    <row r="2" spans="1:8" x14ac:dyDescent="0.3">
      <c r="B2" s="30" t="s">
        <v>73</v>
      </c>
      <c r="C2" s="30" t="s">
        <v>74</v>
      </c>
      <c r="E2" s="32" t="s">
        <v>75</v>
      </c>
      <c r="F2" s="30"/>
      <c r="G2" s="30"/>
      <c r="H2" s="30"/>
    </row>
    <row r="3" spans="1:8" x14ac:dyDescent="0.3">
      <c r="B3" s="30"/>
      <c r="C3" s="30"/>
    </row>
    <row r="4" spans="1:8" x14ac:dyDescent="0.3">
      <c r="A4" s="30" t="s">
        <v>61</v>
      </c>
      <c r="B4" s="31">
        <v>17</v>
      </c>
      <c r="C4" s="31">
        <v>-24.3</v>
      </c>
    </row>
    <row r="5" spans="1:8" x14ac:dyDescent="0.3">
      <c r="A5" s="30" t="s">
        <v>62</v>
      </c>
      <c r="B5" s="31">
        <v>17</v>
      </c>
      <c r="C5" s="31">
        <v>-20</v>
      </c>
    </row>
    <row r="6" spans="1:8" x14ac:dyDescent="0.3">
      <c r="A6" s="30" t="s">
        <v>63</v>
      </c>
      <c r="B6" s="31">
        <v>22.6</v>
      </c>
      <c r="C6" s="31">
        <v>-20.399999999999999</v>
      </c>
    </row>
    <row r="7" spans="1:8" x14ac:dyDescent="0.3">
      <c r="A7" s="30" t="s">
        <v>64</v>
      </c>
      <c r="B7" s="31">
        <v>27</v>
      </c>
      <c r="C7" s="31">
        <v>-9.8000000000000007</v>
      </c>
    </row>
    <row r="8" spans="1:8" x14ac:dyDescent="0.3">
      <c r="A8" s="30" t="s">
        <v>65</v>
      </c>
      <c r="B8" s="31">
        <v>29.8</v>
      </c>
      <c r="C8" s="31">
        <v>-4.8</v>
      </c>
    </row>
    <row r="9" spans="1:8" x14ac:dyDescent="0.3">
      <c r="A9" s="30" t="s">
        <v>66</v>
      </c>
      <c r="B9" s="31">
        <v>32</v>
      </c>
      <c r="C9" s="31">
        <v>0</v>
      </c>
    </row>
    <row r="10" spans="1:8" x14ac:dyDescent="0.3">
      <c r="A10" s="30" t="s">
        <v>67</v>
      </c>
      <c r="B10" s="31">
        <v>35.6</v>
      </c>
      <c r="C10" s="31">
        <v>3</v>
      </c>
    </row>
    <row r="11" spans="1:8" x14ac:dyDescent="0.3">
      <c r="A11" s="30" t="s">
        <v>68</v>
      </c>
      <c r="B11" s="31">
        <v>33.299999999999997</v>
      </c>
      <c r="C11" s="31">
        <v>2.2000000000000002</v>
      </c>
    </row>
    <row r="12" spans="1:8" x14ac:dyDescent="0.3">
      <c r="A12" s="30" t="s">
        <v>69</v>
      </c>
      <c r="B12" s="31">
        <v>30.2</v>
      </c>
      <c r="C12" s="31">
        <v>-0.8</v>
      </c>
    </row>
    <row r="13" spans="1:8" x14ac:dyDescent="0.3">
      <c r="A13" s="30" t="s">
        <v>70</v>
      </c>
      <c r="B13" s="31">
        <v>26</v>
      </c>
      <c r="C13" s="31">
        <v>-6.1</v>
      </c>
    </row>
    <row r="14" spans="1:8" x14ac:dyDescent="0.3">
      <c r="A14" s="30" t="s">
        <v>71</v>
      </c>
      <c r="B14" s="31">
        <v>21</v>
      </c>
      <c r="C14" s="31">
        <v>-15.7</v>
      </c>
    </row>
    <row r="15" spans="1:8" x14ac:dyDescent="0.3">
      <c r="A15" s="30" t="s">
        <v>72</v>
      </c>
      <c r="B15" s="31">
        <v>14.8</v>
      </c>
      <c r="C15" s="31">
        <v>-22</v>
      </c>
    </row>
    <row r="16" spans="1:8" x14ac:dyDescent="0.3">
      <c r="A16" s="30"/>
      <c r="B16" s="31"/>
      <c r="C16" s="31"/>
    </row>
    <row r="17" spans="1:3" x14ac:dyDescent="0.3">
      <c r="A17" s="30" t="s">
        <v>53</v>
      </c>
      <c r="B17" s="31">
        <v>35.6</v>
      </c>
      <c r="C17" s="31">
        <v>-24.3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C8B6-602E-445A-8FAC-942508D9AD57}">
  <dimension ref="A4:C20"/>
  <sheetViews>
    <sheetView workbookViewId="0">
      <selection activeCell="G24" sqref="G24"/>
    </sheetView>
  </sheetViews>
  <sheetFormatPr baseColWidth="10" defaultRowHeight="14.4" x14ac:dyDescent="0.3"/>
  <sheetData>
    <row r="4" spans="1:3" x14ac:dyDescent="0.3">
      <c r="B4" s="31" t="s">
        <v>76</v>
      </c>
      <c r="C4" s="30" t="s">
        <v>76</v>
      </c>
    </row>
    <row r="5" spans="1:3" x14ac:dyDescent="0.3">
      <c r="B5" s="31" t="s">
        <v>77</v>
      </c>
      <c r="C5" s="30" t="s">
        <v>78</v>
      </c>
    </row>
    <row r="6" spans="1:3" x14ac:dyDescent="0.3">
      <c r="B6" s="31"/>
      <c r="C6" s="30" t="s">
        <v>79</v>
      </c>
    </row>
    <row r="7" spans="1:3" x14ac:dyDescent="0.3">
      <c r="A7" s="30" t="s">
        <v>61</v>
      </c>
      <c r="B7" s="31">
        <v>-2.9</v>
      </c>
      <c r="C7" s="33">
        <v>59</v>
      </c>
    </row>
    <row r="8" spans="1:3" x14ac:dyDescent="0.3">
      <c r="A8" s="30" t="s">
        <v>62</v>
      </c>
      <c r="B8" s="31">
        <v>-0.9</v>
      </c>
      <c r="C8" s="33">
        <v>50</v>
      </c>
    </row>
    <row r="9" spans="1:3" x14ac:dyDescent="0.3">
      <c r="A9" s="30" t="s">
        <v>63</v>
      </c>
      <c r="B9" s="31">
        <v>2.7</v>
      </c>
      <c r="C9" s="33">
        <v>51</v>
      </c>
    </row>
    <row r="10" spans="1:3" x14ac:dyDescent="0.3">
      <c r="A10" s="30" t="s">
        <v>64</v>
      </c>
      <c r="B10" s="31">
        <v>7.4</v>
      </c>
      <c r="C10" s="33">
        <v>49</v>
      </c>
    </row>
    <row r="11" spans="1:3" x14ac:dyDescent="0.3">
      <c r="A11" s="30" t="s">
        <v>65</v>
      </c>
      <c r="B11" s="31">
        <v>12.1</v>
      </c>
      <c r="C11" s="33">
        <v>79</v>
      </c>
    </row>
    <row r="12" spans="1:3" x14ac:dyDescent="0.3">
      <c r="A12" s="30" t="s">
        <v>66</v>
      </c>
      <c r="B12" s="31">
        <v>15.1</v>
      </c>
      <c r="C12" s="33">
        <v>100</v>
      </c>
    </row>
    <row r="13" spans="1:3" x14ac:dyDescent="0.3">
      <c r="A13" s="30" t="s">
        <v>67</v>
      </c>
      <c r="B13" s="31">
        <v>16.899999999999999</v>
      </c>
      <c r="C13" s="33">
        <v>84</v>
      </c>
    </row>
    <row r="14" spans="1:3" x14ac:dyDescent="0.3">
      <c r="A14" s="30" t="s">
        <v>68</v>
      </c>
      <c r="B14" s="31">
        <v>16.600000000000001</v>
      </c>
      <c r="C14" s="33">
        <v>90</v>
      </c>
    </row>
    <row r="15" spans="1:3" x14ac:dyDescent="0.3">
      <c r="A15" s="30" t="s">
        <v>69</v>
      </c>
      <c r="B15" s="31">
        <v>13.4</v>
      </c>
      <c r="C15" s="33">
        <v>60</v>
      </c>
    </row>
    <row r="16" spans="1:3" x14ac:dyDescent="0.3">
      <c r="A16" s="30" t="s">
        <v>70</v>
      </c>
      <c r="B16" s="31">
        <v>8.6999999999999993</v>
      </c>
      <c r="C16" s="33">
        <v>49</v>
      </c>
    </row>
    <row r="17" spans="1:3" x14ac:dyDescent="0.3">
      <c r="A17" s="30" t="s">
        <v>71</v>
      </c>
      <c r="B17" s="31">
        <v>2.4</v>
      </c>
      <c r="C17" s="33">
        <v>56</v>
      </c>
    </row>
    <row r="18" spans="1:3" x14ac:dyDescent="0.3">
      <c r="A18" s="30" t="s">
        <v>72</v>
      </c>
      <c r="B18" s="31">
        <v>-1.5</v>
      </c>
      <c r="C18" s="33">
        <v>70</v>
      </c>
    </row>
    <row r="19" spans="1:3" x14ac:dyDescent="0.3">
      <c r="A19" s="30"/>
      <c r="B19" s="31"/>
      <c r="C19" s="33"/>
    </row>
    <row r="20" spans="1:3" x14ac:dyDescent="0.3">
      <c r="A20" s="30" t="s">
        <v>53</v>
      </c>
      <c r="B20" s="31">
        <v>7.5</v>
      </c>
      <c r="C20" s="33">
        <v>797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Kleinzell im Mühlkreis allg.</vt:lpstr>
      <vt:lpstr>Diagrammgestaltung A</vt:lpstr>
      <vt:lpstr>Diagrammgestaltung B</vt:lpstr>
      <vt:lpstr>Diagrammgestaltung C</vt:lpstr>
      <vt:lpstr>Diagrammgestaltung D</vt:lpstr>
      <vt:lpstr>Diagrammgestaltung E</vt:lpstr>
      <vt:lpstr>Diagrammgestaltung F</vt:lpstr>
      <vt:lpstr>Diagrammgestaltung G</vt:lpstr>
      <vt:lpstr>Diagrammgestaltung H</vt:lpstr>
      <vt:lpstr>Diagrammgestaltung I</vt:lpstr>
      <vt:lpstr>Diagrammgestaltung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David1</dc:creator>
  <cp:lastModifiedBy>David1</cp:lastModifiedBy>
  <dcterms:created xsi:type="dcterms:W3CDTF">2020-01-06T18:44:29Z</dcterms:created>
  <dcterms:modified xsi:type="dcterms:W3CDTF">2020-01-09T21:01:46Z</dcterms:modified>
</cp:coreProperties>
</file>