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phooe-my.sharepoint.com/personal/lorenz_ennsfellner_ph-ooe_at/Documents/"/>
    </mc:Choice>
  </mc:AlternateContent>
  <xr:revisionPtr revIDLastSave="535" documentId="8_{0AA9A6F3-1FAA-4DC9-8EAC-D3180003C4F7}" xr6:coauthVersionLast="47" xr6:coauthVersionMax="47" xr10:uidLastSave="{E8E069FA-6F82-4112-9BBB-7F8F651B3034}"/>
  <bookViews>
    <workbookView xWindow="-105" yWindow="7740" windowWidth="21480" windowHeight="7845" firstSheet="6" activeTab="1" xr2:uid="{4F2D2478-A041-4A0F-ACC9-C30FE508BD2F}"/>
  </bookViews>
  <sheets>
    <sheet name="Diagramm A" sheetId="2" r:id="rId1"/>
    <sheet name="Diagramm B" sheetId="1" r:id="rId2"/>
    <sheet name="Diagramm C" sheetId="3" r:id="rId3"/>
    <sheet name="Diagramm D" sheetId="4" r:id="rId4"/>
    <sheet name="Diagramm E" sheetId="5" r:id="rId5"/>
    <sheet name="Diagramm F" sheetId="6" r:id="rId6"/>
    <sheet name="Diagramm G" sheetId="7" r:id="rId7"/>
    <sheet name="Diagramm H" sheetId="10" r:id="rId8"/>
    <sheet name="Diagramm I" sheetId="9" r:id="rId9"/>
    <sheet name="Diagramm J" sheetId="8" r:id="rId10"/>
  </sheets>
  <definedNames>
    <definedName name="_xlcn.WorksheetConnection_DiagrammEA1P5" hidden="1">'Diagramm E'!$A$1:$P$5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Diagramm E!$A$1:$P$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9" l="1"/>
  <c r="E4" i="9"/>
  <c r="E5" i="9"/>
  <c r="E6" i="9"/>
  <c r="E7" i="9"/>
  <c r="E8" i="9"/>
  <c r="E9" i="9"/>
  <c r="E10" i="9"/>
  <c r="E11" i="9"/>
  <c r="E12" i="9"/>
  <c r="E13" i="9"/>
  <c r="E14" i="9"/>
  <c r="E3" i="9"/>
  <c r="P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B10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B9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B8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C7" i="5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B1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58D51A-89B1-4F7B-8F6B-343C0727BCB8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4C233B9-0406-499E-AC59-75E36C285861}" name="WorksheetConnection_Diagramm E!$A$1:$P$5" type="102" refreshedVersion="8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DiagrammEA1P5"/>
        </x15:connection>
      </ext>
    </extLst>
  </connection>
</connections>
</file>

<file path=xl/sharedStrings.xml><?xml version="1.0" encoding="utf-8"?>
<sst xmlns="http://schemas.openxmlformats.org/spreadsheetml/2006/main" count="111" uniqueCount="58">
  <si>
    <t>Entwicklung der Bevölkerung von Eisenstadt</t>
  </si>
  <si>
    <t>Linz (Stadt)</t>
  </si>
  <si>
    <t>Steyr (Stadt)</t>
  </si>
  <si>
    <t>Wels (Stadt)</t>
  </si>
  <si>
    <t>Braunau am Inn</t>
  </si>
  <si>
    <t>Eferding</t>
  </si>
  <si>
    <t>Freistadt</t>
  </si>
  <si>
    <t>Gmunden</t>
  </si>
  <si>
    <t>Grieskirchen</t>
  </si>
  <si>
    <t>Kirchdorf an der Krems</t>
  </si>
  <si>
    <t>Linz-Land</t>
  </si>
  <si>
    <t>Perg</t>
  </si>
  <si>
    <t>Ried im Innkreis</t>
  </si>
  <si>
    <t>Rohrbach</t>
  </si>
  <si>
    <t>Schärding</t>
  </si>
  <si>
    <t>Steyr-Land</t>
  </si>
  <si>
    <t>Urfahr-Umgebung</t>
  </si>
  <si>
    <t>Vöcklabruck</t>
  </si>
  <si>
    <t>Wels-Land</t>
  </si>
  <si>
    <t>Jahr</t>
  </si>
  <si>
    <t>St. Agatha</t>
  </si>
  <si>
    <t>Waizenkirchen</t>
  </si>
  <si>
    <t>Linz</t>
  </si>
  <si>
    <t>Sankt Agatha</t>
  </si>
  <si>
    <t>Waizenkrichen</t>
  </si>
  <si>
    <t>durchschnittliche Bevölkerungsdichte pro km² im Bezirk</t>
  </si>
  <si>
    <t>Bezirk</t>
  </si>
  <si>
    <t>Einwohner</t>
  </si>
  <si>
    <t>rel. Anteil</t>
  </si>
  <si>
    <t>EW/ km²</t>
  </si>
  <si>
    <t>Land EW/km²</t>
  </si>
  <si>
    <t>Stadt</t>
  </si>
  <si>
    <t>Monat</t>
  </si>
  <si>
    <t>Maximum</t>
  </si>
  <si>
    <t>Minimum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</si>
  <si>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</si>
  <si>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</si>
  <si>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</si>
  <si>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</si>
  <si>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</si>
  <si>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</si>
  <si>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</si>
  <si>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</si>
  <si>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</si>
  <si>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</si>
  <si>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</si>
  <si>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</si>
  <si>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Durchschnittstemperatur</t>
  </si>
  <si>
    <t>Niederschlag</t>
  </si>
  <si>
    <t>gesamt</t>
  </si>
  <si>
    <t>Heitere Tage</t>
  </si>
  <si>
    <t>Trübe Tage</t>
  </si>
  <si>
    <t>Restliche Tage</t>
  </si>
  <si>
    <t>… drei Gründe für Arbeitsmigration nennen</t>
  </si>
  <si>
    <t>… die Auswikungen von Rücküberweisungen für die Quellländer und Zielländer analysieren</t>
  </si>
  <si>
    <t>… beurteilen, ob Rücküberweisungen unterbunden werden sollen</t>
  </si>
  <si>
    <t>… die Vor- und Nachteile von Bezahlkarten für Betoffene sowie für den österreichischen Staat bewerten</t>
  </si>
  <si>
    <t>... Den Begriff Brain Drain beschreiben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</si>
</sst>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</font>
    <font>
      <sz val="7"/>
      <name val="Arial"/>
      <family val="2"/>
    </font>
    <font>
      <sz val="10"/>
      <color theme="1"/>
      <name val="Arial"/>
      <family val="2"/>
    </font>
    <font>
      <sz val="10"/>
      <name val="Courier"/>
    </font>
    <font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5" fillId="0" borderId="0"/>
  </cellStyleXfs>
  <cellXfs count="13">
    <xf numFmtId="0" fontId="0" fillId="0" borderId="0" xfId="0"/>
    <xf numFmtId="0" fontId="3" fillId="0" borderId="0" xfId="2" applyFont="1" applyAlignment="1">
      <alignment horizontal="right"/>
    </xf>
    <xf numFmtId="3" fontId="0" fillId="0" borderId="0" xfId="0" applyNumberFormat="1"/>
    <xf numFmtId="9" fontId="0" fillId="0" borderId="0" xfId="1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left" indent="1"/>
    </xf>
    <xf numFmtId="1" fontId="0" fillId="0" borderId="0" xfId="0" applyNumberFormat="1"/>
    <xf numFmtId="0" fontId="4" fillId="0" borderId="1" xfId="0" applyFont="1" applyBorder="1" applyAlignment="1">
      <alignment horizontal="right" wrapText="1"/>
    </xf>
    <xf numFmtId="164" fontId="5" fillId="0" borderId="0" xfId="3"/>
    <xf numFmtId="164" fontId="6" fillId="0" borderId="0" xfId="3" applyFont="1"/>
    <xf numFmtId="1" fontId="6" fillId="0" borderId="0" xfId="3" applyNumberFormat="1" applyFont="1"/>
    <xf numFmtId="165" fontId="6" fillId="0" borderId="0" xfId="3" applyNumberFormat="1" applyFont="1"/>
    <xf numFmtId="0" fontId="0" fillId="0" borderId="0" xfId="0" applyAlignment="1">
      <alignment horizontal="center"/>
    </xf>
  </cellXfs>
  <cellStyles count="4">
    <cellStyle name="Prozent" xfId="1" builtinId="5"/>
    <cellStyle name="Standard" xfId="0" builtinId="0"/>
    <cellStyle name="Standard 2" xfId="2" xr:uid="{50ED9213-B599-42DB-AAF2-56756822B854}"/>
    <cellStyle name="Standard 3" xfId="3" xr:uid="{07341FEF-A5DD-4FEE-96AA-A66F4E64E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Entwicklung</a:t>
            </a:r>
            <a:r>
              <a:rPr lang="de-AT" baseline="0"/>
              <a:t> der Bevölkerung in Eisenstadt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'Diagramm A'!$A$2:$O$2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xVal>
          <c:yVal>
            <c:numRef>
              <c:f>'Diagramm A'!$A$3:$O$3</c:f>
              <c:numCache>
                <c:formatCode>General</c:formatCode>
                <c:ptCount val="15"/>
                <c:pt idx="0">
                  <c:v>6696</c:v>
                </c:pt>
                <c:pt idx="1">
                  <c:v>7035</c:v>
                </c:pt>
                <c:pt idx="2">
                  <c:v>7351</c:v>
                </c:pt>
                <c:pt idx="3">
                  <c:v>7387</c:v>
                </c:pt>
                <c:pt idx="4">
                  <c:v>7073</c:v>
                </c:pt>
                <c:pt idx="5">
                  <c:v>6796</c:v>
                </c:pt>
                <c:pt idx="6">
                  <c:v>8897</c:v>
                </c:pt>
                <c:pt idx="7">
                  <c:v>9005</c:v>
                </c:pt>
                <c:pt idx="8">
                  <c:v>7568</c:v>
                </c:pt>
                <c:pt idx="9">
                  <c:v>9315</c:v>
                </c:pt>
                <c:pt idx="10">
                  <c:v>10062</c:v>
                </c:pt>
                <c:pt idx="11">
                  <c:v>10102</c:v>
                </c:pt>
                <c:pt idx="12">
                  <c:v>10349</c:v>
                </c:pt>
                <c:pt idx="13">
                  <c:v>11334</c:v>
                </c:pt>
                <c:pt idx="14">
                  <c:v>13101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34-4F5C-BF56-CF81C757A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001871"/>
        <c:axId val="1096028271"/>
      </c:scatterChart>
      <c:valAx>
        <c:axId val="109600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6028271"/>
        <c:crosses val="autoZero"/>
        <c:crossBetween val="midCat"/>
      </c:valAx>
      <c:valAx>
        <c:axId val="109602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6001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Erreichung</a:t>
            </a:r>
            <a:r>
              <a:rPr lang="de-AT" baseline="0"/>
              <a:t> der </a:t>
            </a:r>
            <a:r>
              <a:rPr lang="de-AT"/>
              <a:t>Lernziele</a:t>
            </a:r>
            <a:r>
              <a:rPr lang="de-AT" baseline="0"/>
              <a:t> zu Arbeitsmigration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'Diagramm J'!$A$1:$A$5</c:f>
              <c:strCache>
                <c:ptCount val="5"/>
                <c:pt idx="0">
                  <c:v>… drei Gründe für Arbeitsmigration nennen</c:v>
                </c:pt>
                <c:pt idx="1">
                  <c:v>… die Auswikungen von Rücküberweisungen für die Quellländer und Zielländer analysieren</c:v>
                </c:pt>
                <c:pt idx="2">
                  <c:v>… beurteilen, ob Rücküberweisungen unterbunden werden sollen</c:v>
                </c:pt>
                <c:pt idx="3">
                  <c:v>… die Vor- und Nachteile von Bezahlkarten für Betoffene sowie für den österreichischen Staat bewerten</c:v>
                </c:pt>
                <c:pt idx="4">
                  <c:v>... Den Begriff Brain Drain beschreiben</c:v>
                </c:pt>
              </c:strCache>
            </c:strRef>
          </c:cat>
          <c:val>
            <c:numRef>
              <c:f>'Diagramm J'!$B$1:$B$5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0-4FED-A3EB-DA6B7DBF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556703"/>
        <c:axId val="1838558143"/>
      </c:radarChart>
      <c:catAx>
        <c:axId val="18385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8558143"/>
        <c:crosses val="autoZero"/>
        <c:auto val="1"/>
        <c:lblAlgn val="ctr"/>
        <c:lblOffset val="100"/>
        <c:noMultiLvlLbl val="0"/>
      </c:catAx>
      <c:valAx>
        <c:axId val="183855814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85567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Entwicklung</a:t>
            </a:r>
            <a:r>
              <a:rPr lang="de-AT" baseline="0"/>
              <a:t> der Bevölkerung von Eisenstadt</a:t>
            </a:r>
            <a:br>
              <a:rPr lang="de-AT" baseline="0"/>
            </a:br>
            <a:r>
              <a:rPr lang="de-AT" baseline="0"/>
              <a:t>von 1860 bis 2025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'Diagramm B'!$A$2:$AC$2</c:f>
              <c:numCache>
                <c:formatCode>General</c:formatCode>
                <c:ptCount val="29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xVal>
          <c:yVal>
            <c:numRef>
              <c:f>'Diagramm B'!$A$3:$AC$3</c:f>
              <c:numCache>
                <c:formatCode>General</c:formatCode>
                <c:ptCount val="29"/>
                <c:pt idx="0">
                  <c:v>6696</c:v>
                </c:pt>
                <c:pt idx="1">
                  <c:v>7035</c:v>
                </c:pt>
                <c:pt idx="2">
                  <c:v>7351</c:v>
                </c:pt>
                <c:pt idx="3">
                  <c:v>7387</c:v>
                </c:pt>
                <c:pt idx="4">
                  <c:v>7073</c:v>
                </c:pt>
                <c:pt idx="5">
                  <c:v>6796</c:v>
                </c:pt>
                <c:pt idx="6">
                  <c:v>8897</c:v>
                </c:pt>
                <c:pt idx="7">
                  <c:v>9005</c:v>
                </c:pt>
                <c:pt idx="8">
                  <c:v>7568</c:v>
                </c:pt>
                <c:pt idx="9">
                  <c:v>9315</c:v>
                </c:pt>
                <c:pt idx="10">
                  <c:v>10062</c:v>
                </c:pt>
                <c:pt idx="11">
                  <c:v>10102</c:v>
                </c:pt>
                <c:pt idx="12">
                  <c:v>10349</c:v>
                </c:pt>
                <c:pt idx="13">
                  <c:v>11334</c:v>
                </c:pt>
                <c:pt idx="14">
                  <c:v>13101</c:v>
                </c:pt>
                <c:pt idx="15">
                  <c:v>13112</c:v>
                </c:pt>
                <c:pt idx="16" formatCode="#,##0">
                  <c:v>13351</c:v>
                </c:pt>
                <c:pt idx="17" formatCode="#,##0">
                  <c:v>13485</c:v>
                </c:pt>
                <c:pt idx="18" formatCode="#,##0">
                  <c:v>13664</c:v>
                </c:pt>
                <c:pt idx="19" formatCode="#,##0">
                  <c:v>14226</c:v>
                </c:pt>
                <c:pt idx="20" formatCode="#,##0">
                  <c:v>14339</c:v>
                </c:pt>
                <c:pt idx="21" formatCode="#,##0">
                  <c:v>14476</c:v>
                </c:pt>
                <c:pt idx="22" formatCode="#,##0">
                  <c:v>14637</c:v>
                </c:pt>
                <c:pt idx="23" formatCode="#,##0">
                  <c:v>14816</c:v>
                </c:pt>
                <c:pt idx="24" formatCode="#,##0">
                  <c:v>14895</c:v>
                </c:pt>
                <c:pt idx="25" formatCode="#,##0">
                  <c:v>15240</c:v>
                </c:pt>
                <c:pt idx="26" formatCode="#,##0">
                  <c:v>15729</c:v>
                </c:pt>
                <c:pt idx="27" formatCode="#,##0">
                  <c:v>16108</c:v>
                </c:pt>
                <c:pt idx="28" formatCode="#,##0">
                  <c:v>16118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28-4E22-80BA-B8C60D80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082031"/>
        <c:axId val="1096079631"/>
      </c:scatterChart>
      <c:valAx>
        <c:axId val="109608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6079631"/>
        <c:crosses val="autoZero"/>
        <c:crossBetween val="midCat"/>
      </c:valAx>
      <c:valAx>
        <c:axId val="109607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6082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Verteilung der OÖ</a:t>
            </a:r>
            <a:r>
              <a:rPr lang="de-AT" baseline="0"/>
              <a:t> Bevölkerung auf die Bezirke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'Diagramm C'!$A$1:$A$18</c:f>
              <c:strCache>
                <c:ptCount val="18"/>
                <c:pt idx="0">
                  <c:v>Linz (Stadt)</c:v>
                </c:pt>
                <c:pt idx="1">
                  <c:v>Steyr (Stadt)</c:v>
                </c:pt>
                <c:pt idx="2">
                  <c:v>Wels (Stadt)</c:v>
                </c:pt>
                <c:pt idx="3">
                  <c:v>Braunau am Inn</c:v>
                </c:pt>
                <c:pt idx="4">
                  <c:v>Eferding</c:v>
                </c:pt>
                <c:pt idx="5">
                  <c:v>Freistadt</c:v>
                </c:pt>
                <c:pt idx="6">
                  <c:v>Gmunden</c:v>
                </c:pt>
                <c:pt idx="7">
                  <c:v>Grieskirchen</c:v>
                </c:pt>
                <c:pt idx="8">
                  <c:v>Kirchdorf an der Krems</c:v>
                </c:pt>
                <c:pt idx="9">
                  <c:v>Linz-Land</c:v>
                </c:pt>
                <c:pt idx="10">
                  <c:v>Perg</c:v>
                </c:pt>
                <c:pt idx="11">
                  <c:v>Ried im Innkreis</c:v>
                </c:pt>
                <c:pt idx="12">
                  <c:v>Rohrbach</c:v>
                </c:pt>
                <c:pt idx="13">
                  <c:v>Schärding</c:v>
                </c:pt>
                <c:pt idx="14">
                  <c:v>Steyr-Land</c:v>
                </c:pt>
                <c:pt idx="15">
                  <c:v>Urfahr-Umgebung</c:v>
                </c:pt>
                <c:pt idx="16">
                  <c:v>Vöcklabruck</c:v>
                </c:pt>
                <c:pt idx="17">
                  <c:v>Wels-Land</c:v>
                </c:pt>
              </c:strCache>
            </c:strRef>
          </c:cat>
          <c:val>
            <c:numRef>
              <c:f>'Diagramm C'!$C$1:$C$18</c:f>
              <c:numCache>
                <c:formatCode>0%</c:formatCode>
                <c:ptCount val="18"/>
                <c:pt idx="0">
                  <c:v>0.13328326543419255</c:v>
                </c:pt>
                <c:pt idx="1">
                  <c:v>2.8573566037694738E-2</c:v>
                </c:pt>
                <c:pt idx="2">
                  <c:v>4.1021297983653365E-2</c:v>
                </c:pt>
                <c:pt idx="3">
                  <c:v>6.9138006547079925E-2</c:v>
                </c:pt>
                <c:pt idx="4">
                  <c:v>2.231120491982478E-2</c:v>
                </c:pt>
                <c:pt idx="5">
                  <c:v>4.6490513852078412E-2</c:v>
                </c:pt>
                <c:pt idx="6">
                  <c:v>7.2163870200182015E-2</c:v>
                </c:pt>
                <c:pt idx="7">
                  <c:v>4.5003003347624956E-2</c:v>
                </c:pt>
                <c:pt idx="8">
                  <c:v>4.0069087890226375E-2</c:v>
                </c:pt>
                <c:pt idx="9">
                  <c:v>9.3738583102665099E-2</c:v>
                </c:pt>
                <c:pt idx="10">
                  <c:v>4.6452018707187771E-2</c:v>
                </c:pt>
                <c:pt idx="11">
                  <c:v>4.2274206001320459E-2</c:v>
                </c:pt>
                <c:pt idx="12">
                  <c:v>4.206066689570067E-2</c:v>
                </c:pt>
                <c:pt idx="13">
                  <c:v>4.1397533550697745E-2</c:v>
                </c:pt>
                <c:pt idx="14">
                  <c:v>4.1844222496126883E-2</c:v>
                </c:pt>
                <c:pt idx="15">
                  <c:v>5.6465840643173976E-2</c:v>
                </c:pt>
                <c:pt idx="16">
                  <c:v>9.1951827320948545E-2</c:v>
                </c:pt>
                <c:pt idx="17">
                  <c:v>4.5761285069621738E-2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2-4054-A999-F8612F6CA5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50705103"/>
        <c:axId val="1250704143"/>
      </c:barChart>
      <c:catAx>
        <c:axId val="1250705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0704143"/>
        <c:crosses val="autoZero"/>
        <c:auto val="1"/>
        <c:lblAlgn val="ctr"/>
        <c:lblOffset val="100"/>
        <c:noMultiLvlLbl val="0"/>
      </c:catAx>
      <c:valAx>
        <c:axId val="12507041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0705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Vergleich</a:t>
            </a:r>
            <a:r>
              <a:rPr lang="de-AT" baseline="0"/>
              <a:t> der absoluten Bevölkerungsentwicklung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'Diagramm D'!$A$3</c:f>
              <c:strCache>
                <c:ptCount val="1"/>
                <c:pt idx="0">
                  <c:v>St. Agatha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'Diagramm D'!$B$2:$P$2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xVal>
          <c:yVal>
            <c:numRef>
              <c:f>'Diagramm D'!$B$3:$P$3</c:f>
              <c:numCache>
                <c:formatCode>General</c:formatCode>
                <c:ptCount val="15"/>
                <c:pt idx="0">
                  <c:v>1644</c:v>
                </c:pt>
                <c:pt idx="1">
                  <c:v>1586</c:v>
                </c:pt>
                <c:pt idx="2">
                  <c:v>1617</c:v>
                </c:pt>
                <c:pt idx="3">
                  <c:v>1602</c:v>
                </c:pt>
                <c:pt idx="4">
                  <c:v>1600</c:v>
                </c:pt>
                <c:pt idx="5">
                  <c:v>1647</c:v>
                </c:pt>
                <c:pt idx="6">
                  <c:v>1800</c:v>
                </c:pt>
                <c:pt idx="7">
                  <c:v>1781</c:v>
                </c:pt>
                <c:pt idx="8">
                  <c:v>1726</c:v>
                </c:pt>
                <c:pt idx="9">
                  <c:v>1696</c:v>
                </c:pt>
                <c:pt idx="10">
                  <c:v>1835</c:v>
                </c:pt>
                <c:pt idx="11">
                  <c:v>2050</c:v>
                </c:pt>
                <c:pt idx="12">
                  <c:v>2079</c:v>
                </c:pt>
                <c:pt idx="13">
                  <c:v>2121</c:v>
                </c:pt>
                <c:pt idx="14">
                  <c:v>2320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5-4461-B7DB-9603053DA051}"/>
            </c:ext>
          </c:extLst>
        </c:ser>
        <c:ser>
          <c:idx val="1"/>
          <c:order val="1"/>
          <c:tx>
            <c:strRef>
              <c:f>'Diagramm D'!$A$4</c:f>
              <c:strCache>
                <c:ptCount val="1"/>
                <c:pt idx="0">
                  <c:v>Waizenkirchen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'Diagramm D'!$B$2:$P$2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xVal>
          <c:yVal>
            <c:numRef>
              <c:f>'Diagramm D'!$B$4:$P$4</c:f>
              <c:numCache>
                <c:formatCode>General</c:formatCode>
                <c:ptCount val="15"/>
                <c:pt idx="0">
                  <c:v>3327</c:v>
                </c:pt>
                <c:pt idx="1">
                  <c:v>3240</c:v>
                </c:pt>
                <c:pt idx="2">
                  <c:v>3203</c:v>
                </c:pt>
                <c:pt idx="3">
                  <c:v>3104</c:v>
                </c:pt>
                <c:pt idx="4">
                  <c:v>3263</c:v>
                </c:pt>
                <c:pt idx="5">
                  <c:v>3181</c:v>
                </c:pt>
                <c:pt idx="6">
                  <c:v>3184</c:v>
                </c:pt>
                <c:pt idx="7">
                  <c:v>3154</c:v>
                </c:pt>
                <c:pt idx="8">
                  <c:v>3582</c:v>
                </c:pt>
                <c:pt idx="9">
                  <c:v>3417</c:v>
                </c:pt>
                <c:pt idx="10">
                  <c:v>3552</c:v>
                </c:pt>
                <c:pt idx="11">
                  <c:v>3566</c:v>
                </c:pt>
                <c:pt idx="12">
                  <c:v>3602</c:v>
                </c:pt>
                <c:pt idx="13">
                  <c:v>3653</c:v>
                </c:pt>
                <c:pt idx="14">
                  <c:v>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35-4461-B7DB-9603053DA051}"/>
            </c:ext>
          </c:extLst>
        </c:ser>
        <c:ser>
          <c:idx val="2"/>
          <c:order val="2"/>
          <c:tx>
            <c:strRef>
              <c:f>'Diagramm D'!$A$5</c:f>
              <c:strCache>
                <c:ptCount val="1"/>
                <c:pt idx="0">
                  <c:v>Grieskirchen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'Diagramm D'!$B$2:$P$2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xVal>
          <c:yVal>
            <c:numRef>
              <c:f>'Diagramm D'!$B$5:$P$5</c:f>
              <c:numCache>
                <c:formatCode>General</c:formatCode>
                <c:ptCount val="15"/>
                <c:pt idx="0">
                  <c:v>2322</c:v>
                </c:pt>
                <c:pt idx="1">
                  <c:v>2379</c:v>
                </c:pt>
                <c:pt idx="2">
                  <c:v>2372</c:v>
                </c:pt>
                <c:pt idx="3">
                  <c:v>2473</c:v>
                </c:pt>
                <c:pt idx="4">
                  <c:v>2593</c:v>
                </c:pt>
                <c:pt idx="5">
                  <c:v>2749</c:v>
                </c:pt>
                <c:pt idx="6">
                  <c:v>2935</c:v>
                </c:pt>
                <c:pt idx="7">
                  <c:v>3075</c:v>
                </c:pt>
                <c:pt idx="8">
                  <c:v>4039</c:v>
                </c:pt>
                <c:pt idx="9">
                  <c:v>4137</c:v>
                </c:pt>
                <c:pt idx="10">
                  <c:v>4534</c:v>
                </c:pt>
                <c:pt idx="11">
                  <c:v>4814</c:v>
                </c:pt>
                <c:pt idx="12">
                  <c:v>4960</c:v>
                </c:pt>
                <c:pt idx="13">
                  <c:v>4802</c:v>
                </c:pt>
                <c:pt idx="14">
                  <c:v>4870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35-4461-B7DB-9603053DA051}"/>
            </c:ext>
          </c:extLst>
        </c:ser>
        <c:ser>
          <c:idx val="3"/>
          <c:order val="3"/>
          <c:tx>
            <c:strRef>
              <c:f>'Diagramm D'!$A$6</c:f>
              <c:strCache>
                <c:ptCount val="1"/>
                <c:pt idx="0">
                  <c:v>Linz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'Diagramm D'!$B$2:$P$2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xVal>
          <c:yVal>
            <c:numRef>
              <c:f>'Diagramm D'!$B$6:$P$6</c:f>
              <c:numCache>
                <c:formatCode>General</c:formatCode>
                <c:ptCount val="15"/>
                <c:pt idx="0">
                  <c:v>49635</c:v>
                </c:pt>
                <c:pt idx="1">
                  <c:v>56569</c:v>
                </c:pt>
                <c:pt idx="2">
                  <c:v>65090</c:v>
                </c:pt>
                <c:pt idx="3">
                  <c:v>83356</c:v>
                </c:pt>
                <c:pt idx="4">
                  <c:v>97852</c:v>
                </c:pt>
                <c:pt idx="5">
                  <c:v>107463</c:v>
                </c:pt>
                <c:pt idx="6">
                  <c:v>115338</c:v>
                </c:pt>
                <c:pt idx="7">
                  <c:v>128177</c:v>
                </c:pt>
                <c:pt idx="8">
                  <c:v>184685</c:v>
                </c:pt>
                <c:pt idx="9">
                  <c:v>195978</c:v>
                </c:pt>
                <c:pt idx="10">
                  <c:v>204889</c:v>
                </c:pt>
                <c:pt idx="11">
                  <c:v>199910</c:v>
                </c:pt>
                <c:pt idx="12">
                  <c:v>203044</c:v>
                </c:pt>
                <c:pt idx="13">
                  <c:v>183504</c:v>
                </c:pt>
                <c:pt idx="14">
                  <c:v>189889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35-4461-B7DB-9603053DA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832143"/>
        <c:axId val="381832623"/>
      </c:scatterChart>
      <c:valAx>
        <c:axId val="38183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1832623"/>
        <c:crosses val="autoZero"/>
        <c:crossBetween val="midCat"/>
      </c:valAx>
      <c:valAx>
        <c:axId val="381832623"/>
        <c:scaling>
          <c:logBase val="2"/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18321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Relative Bevölkerungsentwicklung von</a:t>
            </a:r>
            <a:r>
              <a:rPr lang="de-AT" baseline="0"/>
              <a:t> 4 Gemeinden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 E'!$A$7</c:f>
              <c:strCache>
                <c:ptCount val="1"/>
                <c:pt idx="0">
                  <c:v>Sankt Agatha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'Diagramm E'!$B$1:$P$1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 E'!$B$7:$P$7</c:f>
              <c:numCache>
                <c:formatCode>0%</c:formatCode>
                <c:ptCount val="15"/>
                <c:pt idx="0">
                  <c:v>0.70862068965517244</c:v>
                </c:pt>
                <c:pt idx="1">
                  <c:v>0.68362068965517242</c:v>
                </c:pt>
                <c:pt idx="2">
                  <c:v>0.6969827586206897</c:v>
                </c:pt>
                <c:pt idx="3">
                  <c:v>0.69051724137931036</c:v>
                </c:pt>
                <c:pt idx="4">
                  <c:v>0.68965517241379315</c:v>
                </c:pt>
                <c:pt idx="5">
                  <c:v>0.70991379310344827</c:v>
                </c:pt>
                <c:pt idx="6">
                  <c:v>0.77586206896551724</c:v>
                </c:pt>
                <c:pt idx="7">
                  <c:v>0.76767241379310347</c:v>
                </c:pt>
                <c:pt idx="8">
                  <c:v>0.74396551724137927</c:v>
                </c:pt>
                <c:pt idx="9">
                  <c:v>0.73103448275862071</c:v>
                </c:pt>
                <c:pt idx="10">
                  <c:v>0.79094827586206895</c:v>
                </c:pt>
                <c:pt idx="11">
                  <c:v>0.88362068965517238</c:v>
                </c:pt>
                <c:pt idx="12">
                  <c:v>0.89612068965517244</c:v>
                </c:pt>
                <c:pt idx="13">
                  <c:v>0.91422413793103452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67D-9A31-25300E22C464}"/>
            </c:ext>
          </c:extLst>
        </c:ser>
        <c:ser>
          <c:idx val="1"/>
          <c:order val="1"/>
          <c:tx>
            <c:strRef>
              <c:f>'Diagramm E'!$A$8</c:f>
              <c:strCache>
                <c:ptCount val="1"/>
                <c:pt idx="0">
                  <c:v>Waizenkrichen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'Diagramm E'!$B$1:$P$1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 E'!$B$8:$P$8</c:f>
              <c:numCache>
                <c:formatCode>0%</c:formatCode>
                <c:ptCount val="15"/>
                <c:pt idx="0">
                  <c:v>0.91451346893897745</c:v>
                </c:pt>
                <c:pt idx="1">
                  <c:v>0.89059923034634414</c:v>
                </c:pt>
                <c:pt idx="2">
                  <c:v>0.88042880703683346</c:v>
                </c:pt>
                <c:pt idx="3">
                  <c:v>0.85321605277625068</c:v>
                </c:pt>
                <c:pt idx="4">
                  <c:v>0.8969213853765805</c:v>
                </c:pt>
                <c:pt idx="5">
                  <c:v>0.87438152831225946</c:v>
                </c:pt>
                <c:pt idx="6">
                  <c:v>0.87520615722924688</c:v>
                </c:pt>
                <c:pt idx="7">
                  <c:v>0.86695986805937331</c:v>
                </c:pt>
                <c:pt idx="8">
                  <c:v>0.98460692688290274</c:v>
                </c:pt>
                <c:pt idx="9">
                  <c:v>0.93925233644859818</c:v>
                </c:pt>
                <c:pt idx="10">
                  <c:v>0.97636063771302917</c:v>
                </c:pt>
                <c:pt idx="11">
                  <c:v>0.98020890599230348</c:v>
                </c:pt>
                <c:pt idx="12">
                  <c:v>0.99010445299615168</c:v>
                </c:pt>
                <c:pt idx="13">
                  <c:v>1.0041231445849368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B-467D-9A31-25300E22C464}"/>
            </c:ext>
          </c:extLst>
        </c:ser>
        <c:ser>
          <c:idx val="2"/>
          <c:order val="2"/>
          <c:tx>
            <c:strRef>
              <c:f>'Diagramm E'!$A$9</c:f>
              <c:strCache>
                <c:ptCount val="1"/>
                <c:pt idx="0">
                  <c:v>Grieskirchen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'Diagramm E'!$B$1:$P$1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 E'!$B$9:$P$9</c:f>
              <c:numCache>
                <c:formatCode>0%</c:formatCode>
                <c:ptCount val="15"/>
                <c:pt idx="0">
                  <c:v>0.47679671457905543</c:v>
                </c:pt>
                <c:pt idx="1">
                  <c:v>0.48850102669404516</c:v>
                </c:pt>
                <c:pt idx="2">
                  <c:v>0.48706365503080085</c:v>
                </c:pt>
                <c:pt idx="3">
                  <c:v>0.50780287474332653</c:v>
                </c:pt>
                <c:pt idx="4">
                  <c:v>0.53244353182751536</c:v>
                </c:pt>
                <c:pt idx="5">
                  <c:v>0.56447638603696093</c:v>
                </c:pt>
                <c:pt idx="6">
                  <c:v>0.60266940451745377</c:v>
                </c:pt>
                <c:pt idx="7">
                  <c:v>0.63141683778234081</c:v>
                </c:pt>
                <c:pt idx="8">
                  <c:v>0.82936344969199183</c:v>
                </c:pt>
                <c:pt idx="9">
                  <c:v>0.84948665297741277</c:v>
                </c:pt>
                <c:pt idx="10">
                  <c:v>0.93100616016427107</c:v>
                </c:pt>
                <c:pt idx="11">
                  <c:v>0.98850102669404516</c:v>
                </c:pt>
                <c:pt idx="12">
                  <c:v>1.0184804928131417</c:v>
                </c:pt>
                <c:pt idx="13">
                  <c:v>0.98603696098562632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B-467D-9A31-25300E22C464}"/>
            </c:ext>
          </c:extLst>
        </c:ser>
        <c:ser>
          <c:idx val="3"/>
          <c:order val="3"/>
          <c:tx>
            <c:strRef>
              <c:f>'Diagramm E'!$A$10</c:f>
              <c:strCache>
                <c:ptCount val="1"/>
                <c:pt idx="0">
                  <c:v>Linz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'Diagramm E'!$B$1:$P$1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 E'!$B$10:$P$10</c:f>
              <c:numCache>
                <c:formatCode>0%</c:formatCode>
                <c:ptCount val="15"/>
                <c:pt idx="0">
                  <c:v>0.26138954863104236</c:v>
                </c:pt>
                <c:pt idx="1">
                  <c:v>0.29790561854557135</c:v>
                </c:pt>
                <c:pt idx="2">
                  <c:v>0.34277920258677436</c:v>
                </c:pt>
                <c:pt idx="3">
                  <c:v>0.43897224167803295</c:v>
                </c:pt>
                <c:pt idx="4">
                  <c:v>0.515311576763267</c:v>
                </c:pt>
                <c:pt idx="5">
                  <c:v>0.5659253563924187</c:v>
                </c:pt>
                <c:pt idx="6">
                  <c:v>0.60739695295672735</c:v>
                </c:pt>
                <c:pt idx="7">
                  <c:v>0.67501013750138239</c:v>
                </c:pt>
                <c:pt idx="8">
                  <c:v>0.97259451574340794</c:v>
                </c:pt>
                <c:pt idx="9">
                  <c:v>1.0320661017752477</c:v>
                </c:pt>
                <c:pt idx="10">
                  <c:v>1.0789935172653498</c:v>
                </c:pt>
                <c:pt idx="11">
                  <c:v>1.052772935767738</c:v>
                </c:pt>
                <c:pt idx="12">
                  <c:v>1.0692773146417118</c:v>
                </c:pt>
                <c:pt idx="13">
                  <c:v>0.96637509281738276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B-467D-9A31-25300E22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55903"/>
        <c:axId val="274648223"/>
      </c:lineChart>
      <c:catAx>
        <c:axId val="27465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4648223"/>
        <c:crosses val="autoZero"/>
        <c:auto val="1"/>
        <c:lblAlgn val="ctr"/>
        <c:lblOffset val="100"/>
        <c:noMultiLvlLbl val="0"/>
      </c:catAx>
      <c:valAx>
        <c:axId val="27464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465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Durchschnittliche</a:t>
            </a:r>
            <a:r>
              <a:rPr lang="de-AT" baseline="0"/>
              <a:t> Bevölkerungsdichte der OÖ Bezirke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'Diagramm F'!$E$3</c:f>
              <c:strCache>
                <c:ptCount val="1"/>
                <c:pt idx="0">
                  <c:v>Land EW/km²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'Diagramm F'!$A$4:$A$21</c:f>
              <c:strCache>
                <c:ptCount val="18"/>
                <c:pt idx="0">
                  <c:v>Linz (Stadt)</c:v>
                </c:pt>
                <c:pt idx="1">
                  <c:v>Steyr (Stadt)</c:v>
                </c:pt>
                <c:pt idx="2">
                  <c:v>Wels (Stadt)</c:v>
                </c:pt>
                <c:pt idx="3">
                  <c:v>Braunau am Inn</c:v>
                </c:pt>
                <c:pt idx="4">
                  <c:v>Eferding</c:v>
                </c:pt>
                <c:pt idx="5">
                  <c:v>Freistadt</c:v>
                </c:pt>
                <c:pt idx="6">
                  <c:v>Gmunden</c:v>
                </c:pt>
                <c:pt idx="7">
                  <c:v>Grieskirchen</c:v>
                </c:pt>
                <c:pt idx="8">
                  <c:v>Kirchdorf an der Krems</c:v>
                </c:pt>
                <c:pt idx="9">
                  <c:v>Linz-Land</c:v>
                </c:pt>
                <c:pt idx="10">
                  <c:v>Perg</c:v>
                </c:pt>
                <c:pt idx="11">
                  <c:v>Ried im Innkreis</c:v>
                </c:pt>
                <c:pt idx="12">
                  <c:v>Rohrbach</c:v>
                </c:pt>
                <c:pt idx="13">
                  <c:v>Schärding</c:v>
                </c:pt>
                <c:pt idx="14">
                  <c:v>Steyr-Land</c:v>
                </c:pt>
                <c:pt idx="15">
                  <c:v>Urfahr-Umgebung</c:v>
                </c:pt>
                <c:pt idx="16">
                  <c:v>Vöcklabruck</c:v>
                </c:pt>
                <c:pt idx="17">
                  <c:v>Wels-Land</c:v>
                </c:pt>
              </c:strCache>
            </c:strRef>
          </c:cat>
          <c:val>
            <c:numRef>
              <c:f>'Diagramm F'!$E$4:$E$21</c:f>
              <c:numCache>
                <c:formatCode>General</c:formatCode>
                <c:ptCount val="18"/>
                <c:pt idx="3">
                  <c:v>280.3</c:v>
                </c:pt>
                <c:pt idx="4">
                  <c:v>118.4</c:v>
                </c:pt>
                <c:pt idx="5">
                  <c:v>137.6</c:v>
                </c:pt>
                <c:pt idx="6">
                  <c:v>119.8</c:v>
                </c:pt>
                <c:pt idx="7">
                  <c:v>104.3</c:v>
                </c:pt>
                <c:pt idx="8">
                  <c:v>106.9</c:v>
                </c:pt>
                <c:pt idx="9">
                  <c:v>99.5</c:v>
                </c:pt>
                <c:pt idx="10">
                  <c:v>116.5</c:v>
                </c:pt>
                <c:pt idx="11">
                  <c:v>92.2</c:v>
                </c:pt>
                <c:pt idx="12">
                  <c:v>91.5</c:v>
                </c:pt>
                <c:pt idx="13">
                  <c:v>59.3</c:v>
                </c:pt>
                <c:pt idx="14">
                  <c:v>69.400000000000006</c:v>
                </c:pt>
                <c:pt idx="15">
                  <c:v>44.5</c:v>
                </c:pt>
                <c:pt idx="16">
                  <c:v>64.400000000000006</c:v>
                </c:pt>
                <c:pt idx="1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D-4BBA-AE8E-77A83FE3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3301455"/>
        <c:axId val="563298575"/>
      </c:barChart>
      <c:barChart>
        <c:barDir val="bar"/>
        <c:grouping val="clustered"/>
        <c:varyColors val="0"/>
        <c:ser>
          <c:idx val="0"/>
          <c:order val="0"/>
          <c:tx>
            <c:strRef>
              <c:f>'Diagramm F'!$D$3</c:f>
              <c:strCache>
                <c:ptCount val="1"/>
                <c:pt idx="0">
                  <c:v>EW/ km²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 F'!$A$4:$A$21</c:f>
              <c:strCache>
                <c:ptCount val="18"/>
                <c:pt idx="0">
                  <c:v>Linz (Stadt)</c:v>
                </c:pt>
                <c:pt idx="1">
                  <c:v>Steyr (Stadt)</c:v>
                </c:pt>
                <c:pt idx="2">
                  <c:v>Wels (Stadt)</c:v>
                </c:pt>
                <c:pt idx="3">
                  <c:v>Braunau am Inn</c:v>
                </c:pt>
                <c:pt idx="4">
                  <c:v>Eferding</c:v>
                </c:pt>
                <c:pt idx="5">
                  <c:v>Freistadt</c:v>
                </c:pt>
                <c:pt idx="6">
                  <c:v>Gmunden</c:v>
                </c:pt>
                <c:pt idx="7">
                  <c:v>Grieskirchen</c:v>
                </c:pt>
                <c:pt idx="8">
                  <c:v>Kirchdorf an der Krems</c:v>
                </c:pt>
                <c:pt idx="9">
                  <c:v>Linz-Land</c:v>
                </c:pt>
                <c:pt idx="10">
                  <c:v>Perg</c:v>
                </c:pt>
                <c:pt idx="11">
                  <c:v>Ried im Innkreis</c:v>
                </c:pt>
                <c:pt idx="12">
                  <c:v>Rohrbach</c:v>
                </c:pt>
                <c:pt idx="13">
                  <c:v>Schärding</c:v>
                </c:pt>
                <c:pt idx="14">
                  <c:v>Steyr-Land</c:v>
                </c:pt>
                <c:pt idx="15">
                  <c:v>Urfahr-Umgebung</c:v>
                </c:pt>
                <c:pt idx="16">
                  <c:v>Vöcklabruck</c:v>
                </c:pt>
                <c:pt idx="17">
                  <c:v>Wels-Land</c:v>
                </c:pt>
              </c:strCache>
            </c:strRef>
          </c:cat>
          <c:val>
            <c:numRef>
              <c:f>'Diagramm F'!$D$4:$D$21</c:f>
              <c:numCache>
                <c:formatCode>General</c:formatCode>
                <c:ptCount val="18"/>
                <c:pt idx="0">
                  <c:v>1911.7</c:v>
                </c:pt>
                <c:pt idx="1">
                  <c:v>1481.2</c:v>
                </c:pt>
                <c:pt idx="2">
                  <c:v>1225.5</c:v>
                </c:pt>
                <c:pt idx="3">
                  <c:v>280.3</c:v>
                </c:pt>
                <c:pt idx="4">
                  <c:v>118.4</c:v>
                </c:pt>
                <c:pt idx="5">
                  <c:v>137.6</c:v>
                </c:pt>
                <c:pt idx="6">
                  <c:v>119.8</c:v>
                </c:pt>
                <c:pt idx="7">
                  <c:v>104.3</c:v>
                </c:pt>
                <c:pt idx="8">
                  <c:v>106.9</c:v>
                </c:pt>
                <c:pt idx="9">
                  <c:v>99.5</c:v>
                </c:pt>
                <c:pt idx="10">
                  <c:v>116.5</c:v>
                </c:pt>
                <c:pt idx="11">
                  <c:v>92.2</c:v>
                </c:pt>
                <c:pt idx="12">
                  <c:v>91.5</c:v>
                </c:pt>
                <c:pt idx="13">
                  <c:v>59.3</c:v>
                </c:pt>
                <c:pt idx="14">
                  <c:v>69.400000000000006</c:v>
                </c:pt>
                <c:pt idx="15">
                  <c:v>44.5</c:v>
                </c:pt>
                <c:pt idx="16">
                  <c:v>64.400000000000006</c:v>
                </c:pt>
                <c:pt idx="1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D-4BBA-AE8E-77A83FE3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0045055"/>
        <c:axId val="587871903"/>
      </c:barChart>
      <c:catAx>
        <c:axId val="563301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298575"/>
        <c:crosses val="autoZero"/>
        <c:auto val="1"/>
        <c:lblAlgn val="ctr"/>
        <c:lblOffset val="100"/>
        <c:noMultiLvlLbl val="0"/>
      </c:catAx>
      <c:valAx>
        <c:axId val="563298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01455"/>
        <c:crosses val="autoZero"/>
        <c:crossBetween val="between"/>
      </c:valAx>
      <c:valAx>
        <c:axId val="587871903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045055"/>
        <c:crosses val="max"/>
        <c:crossBetween val="between"/>
      </c:valAx>
      <c:catAx>
        <c:axId val="60004505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7871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Spannweite</a:t>
            </a:r>
            <a:r>
              <a:rPr lang="de-AT" baseline="0"/>
              <a:t> zwischen absolutem Minimum und Maximum der Temperatur in Zwettl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 G'!$B$1</c:f>
              <c:strCache>
                <c:ptCount val="1"/>
                <c:pt idx="0">
                  <c:v>Maximum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'Diagramm G'!$A$2:$A$13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G'!$B$2:$B$13</c:f>
              <c:numCache>
                <c:formatCode>0.0</c:formatCode>
                <c:ptCount val="12"/>
                <c:pt idx="0">
                  <c:v>15.5</c:v>
                </c:pt>
                <c:pt idx="1">
                  <c:v>20.2</c:v>
                </c:pt>
                <c:pt idx="2">
                  <c:v>23.3</c:v>
                </c:pt>
                <c:pt idx="3">
                  <c:v>27.5</c:v>
                </c:pt>
                <c:pt idx="4">
                  <c:v>32.5</c:v>
                </c:pt>
                <c:pt idx="5">
                  <c:v>32.799999999999997</c:v>
                </c:pt>
                <c:pt idx="6">
                  <c:v>34.299999999999997</c:v>
                </c:pt>
                <c:pt idx="7">
                  <c:v>34.6</c:v>
                </c:pt>
                <c:pt idx="8">
                  <c:v>31.2</c:v>
                </c:pt>
                <c:pt idx="9">
                  <c:v>26.7</c:v>
                </c:pt>
                <c:pt idx="10">
                  <c:v>19.8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1-45D0-BC9A-5A9C10094240}"/>
            </c:ext>
          </c:extLst>
        </c:ser>
        <c:ser>
          <c:idx val="1"/>
          <c:order val="1"/>
          <c:tx>
            <c:strRef>
              <c:f>'Diagramm G'!$C$1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'Diagramm G'!$A$2:$A$13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G'!$C$2:$C$13</c:f>
              <c:numCache>
                <c:formatCode>0.0</c:formatCode>
                <c:ptCount val="12"/>
                <c:pt idx="0">
                  <c:v>-28.4</c:v>
                </c:pt>
                <c:pt idx="1">
                  <c:v>-27.8</c:v>
                </c:pt>
                <c:pt idx="2">
                  <c:v>-24.2</c:v>
                </c:pt>
                <c:pt idx="3">
                  <c:v>-10.1</c:v>
                </c:pt>
                <c:pt idx="4">
                  <c:v>-3.8</c:v>
                </c:pt>
                <c:pt idx="5">
                  <c:v>-1</c:v>
                </c:pt>
                <c:pt idx="6">
                  <c:v>2.4</c:v>
                </c:pt>
                <c:pt idx="7">
                  <c:v>0.2</c:v>
                </c:pt>
                <c:pt idx="8">
                  <c:v>-3.5</c:v>
                </c:pt>
                <c:pt idx="9">
                  <c:v>-8.1</c:v>
                </c:pt>
                <c:pt idx="10">
                  <c:v>-18.899999999999999</c:v>
                </c:pt>
                <c:pt idx="11">
                  <c:v>-26.6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1-45D0-BC9A-5A9C1009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noFill/>
              <a:ln w="0" cap="flat" cmpd="sng">
                <a:solidFill>
                  <a:schemeClr val="tx1"/>
                </a:solidFill>
                <a:prstDash val="solid"/>
              </a:ln>
              <a:effectLst/>
            </c:spPr>
          </c:downBars>
        </c:upDownBars>
        <c:marker val="1"/>
        <c:smooth val="0"/>
        <c:axId val="1991444159"/>
        <c:axId val="1511480559"/>
      </c:lineChart>
      <c:catAx>
        <c:axId val="19914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1480559"/>
        <c:crosses val="autoZero"/>
        <c:auto val="1"/>
        <c:lblAlgn val="ctr"/>
        <c:lblOffset val="100"/>
        <c:noMultiLvlLbl val="0"/>
      </c:catAx>
      <c:valAx>
        <c:axId val="1511480559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144415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Klimadiagramm</a:t>
            </a:r>
            <a:r>
              <a:rPr lang="de-AT" baseline="0"/>
              <a:t> von Zwettl (Niederösterreich)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'Diagramm H'!$C$1</c:f>
              <c:strCache>
                <c:ptCount val="1"/>
                <c:pt idx="0">
                  <c:v>Niederschlag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'Diagramm H'!$A$2:$A$13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H'!$C$2:$C$13</c:f>
              <c:numCache>
                <c:formatCode>0</c:formatCode>
                <c:ptCount val="12"/>
                <c:pt idx="0">
                  <c:v>32</c:v>
                </c:pt>
                <c:pt idx="1">
                  <c:v>33</c:v>
                </c:pt>
                <c:pt idx="2">
                  <c:v>40</c:v>
                </c:pt>
                <c:pt idx="3">
                  <c:v>52</c:v>
                </c:pt>
                <c:pt idx="4">
                  <c:v>77</c:v>
                </c:pt>
                <c:pt idx="5">
                  <c:v>97</c:v>
                </c:pt>
                <c:pt idx="6">
                  <c:v>87</c:v>
                </c:pt>
                <c:pt idx="7">
                  <c:v>79</c:v>
                </c:pt>
                <c:pt idx="8">
                  <c:v>51</c:v>
                </c:pt>
                <c:pt idx="9">
                  <c:v>36</c:v>
                </c:pt>
                <c:pt idx="10">
                  <c:v>42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14A-B999-1F8BB9943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5743"/>
        <c:axId val="131364623"/>
      </c:barChart>
      <c:lineChart>
        <c:grouping val="standard"/>
        <c:varyColors val="0"/>
        <c:ser>
          <c:idx val="0"/>
          <c:order val="0"/>
          <c:tx>
            <c:strRef>
              <c:f>'Diagramm H'!$B$1</c:f>
              <c:strCache>
                <c:ptCount val="1"/>
                <c:pt idx="0">
                  <c:v>Durchschnittstemperatur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'Diagramm H'!$A$2:$A$13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H'!$B$2:$B$13</c:f>
              <c:numCache>
                <c:formatCode>0.0</c:formatCode>
                <c:ptCount val="12"/>
                <c:pt idx="0">
                  <c:v>-2.2999999999999998</c:v>
                </c:pt>
                <c:pt idx="1">
                  <c:v>-1.5</c:v>
                </c:pt>
                <c:pt idx="2">
                  <c:v>2.9</c:v>
                </c:pt>
                <c:pt idx="3">
                  <c:v>7</c:v>
                </c:pt>
                <c:pt idx="4">
                  <c:v>11.6</c:v>
                </c:pt>
                <c:pt idx="5">
                  <c:v>14.9</c:v>
                </c:pt>
                <c:pt idx="6">
                  <c:v>16.7</c:v>
                </c:pt>
                <c:pt idx="7">
                  <c:v>16.2</c:v>
                </c:pt>
                <c:pt idx="8">
                  <c:v>13.1</c:v>
                </c:pt>
                <c:pt idx="9">
                  <c:v>7.9</c:v>
                </c:pt>
                <c:pt idx="10">
                  <c:v>2.5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5-414A-B999-1F8BB9943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979183"/>
        <c:axId val="1954978223"/>
      </c:lineChart>
      <c:catAx>
        <c:axId val="195497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4978223"/>
        <c:crosses val="autoZero"/>
        <c:auto val="1"/>
        <c:lblAlgn val="ctr"/>
        <c:lblOffset val="100"/>
        <c:noMultiLvlLbl val="0"/>
      </c:catAx>
      <c:valAx>
        <c:axId val="1954978223"/>
        <c:scaling>
          <c:orientation val="minMax"/>
          <c:max val="6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4979183"/>
        <c:crosses val="autoZero"/>
        <c:crossBetween val="between"/>
        <c:majorUnit val="10"/>
      </c:valAx>
      <c:valAx>
        <c:axId val="131364623"/>
        <c:scaling>
          <c:orientation val="minMax"/>
          <c:max val="120"/>
          <c:min val="-2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385743"/>
        <c:crosses val="max"/>
        <c:crossBetween val="between"/>
        <c:majorUnit val="20"/>
      </c:valAx>
      <c:catAx>
        <c:axId val="1313857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64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Heitere</a:t>
            </a:r>
            <a:r>
              <a:rPr lang="de-AT" baseline="0"/>
              <a:t> und trübe Tage in Dellach (Kärnten)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'Diagramm I'!$D$2</c:f>
              <c:strCache>
                <c:ptCount val="1"/>
                <c:pt idx="0">
                  <c:v>Trübe Tage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'Diagramm I'!$A$3:$A$14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I'!$D$3:$D$14</c:f>
              <c:numCache>
                <c:formatCode>0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6-4FD0-B2BF-9F7F58DE5311}"/>
            </c:ext>
          </c:extLst>
        </c:ser>
        <c:ser>
          <c:idx val="2"/>
          <c:order val="1"/>
          <c:tx>
            <c:strRef>
              <c:f>'Diagramm I'!$E$2</c:f>
              <c:strCache>
                <c:ptCount val="1"/>
                <c:pt idx="0">
                  <c:v>Restliche 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'Diagramm I'!$A$3:$A$14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I'!$E$3:$E$14</c:f>
              <c:numCache>
                <c:formatCode>0</c:formatCode>
                <c:ptCount val="12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  <c:pt idx="10">
                  <c:v>14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6-4FD0-B2BF-9F7F58DE5311}"/>
            </c:ext>
          </c:extLst>
        </c:ser>
        <c:ser>
          <c:idx val="0"/>
          <c:order val="2"/>
          <c:tx>
            <c:strRef>
              <c:f>'Diagramm I'!$C$2</c:f>
              <c:strCache>
                <c:ptCount val="1"/>
                <c:pt idx="0">
                  <c:v>Heitere Tage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'Diagramm I'!$A$3:$A$14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 I'!$C$3:$C$14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6-4FD0-B2BF-9F7F58DE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3481743"/>
        <c:axId val="1953480303"/>
      </c:barChart>
      <c:catAx>
        <c:axId val="195348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3480303"/>
        <c:crosses val="autoZero"/>
        <c:auto val="1"/>
        <c:lblAlgn val="ctr"/>
        <c:lblOffset val="100"/>
        <c:noMultiLvlLbl val="0"/>
      </c:catAx>
      <c:valAx>
        <c:axId val="195348030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348174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</xdr:row>
      <xdr:rowOff>147637</xdr:rowOff>
    </xdr:from>
    <xdr:to>
      <xdr:col>6</xdr:col>
      <xdr:colOff>219075</xdr:colOff>
      <xdr:row>20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4541993-DA00-E143-7156-8B0A90A0D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5695950</xdr:colOff>
      <xdr:row>6</xdr:row>
      <xdr:rowOff>47625</xdr:rowOff>
    </xdr:from>
    <xdr:to>
      <xdr:col>7</xdr:col>
      <xdr:colOff>523875</xdr:colOff>
      <xdr:row>33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4B2A19-FCE9-9245-E03F-E3644E2C0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665725</xdr:colOff>
      <xdr:row>5</xdr:row>
      <xdr:rowOff>143387</xdr:rowOff>
    </xdr:from>
    <xdr:to>
      <xdr:col>9</xdr:col>
      <xdr:colOff>708741</xdr:colOff>
      <xdr:row>26</xdr:row>
      <xdr:rowOff>173294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85CA2C8-3FB1-932D-470A-1C0A94973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109536</xdr:rowOff>
    </xdr:from>
    <xdr:to>
      <xdr:col>10</xdr:col>
      <xdr:colOff>466725</xdr:colOff>
      <xdr:row>27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714AA53-07A9-21C0-09A7-AFB1CB25D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461962</xdr:colOff>
      <xdr:row>11</xdr:row>
      <xdr:rowOff>52386</xdr:rowOff>
    </xdr:from>
    <xdr:to>
      <xdr:col>12</xdr:col>
      <xdr:colOff>461962</xdr:colOff>
      <xdr:row>42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2220D0-A8B4-D66A-2FA0-127AA636E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11</xdr:row>
      <xdr:rowOff>52387</xdr:rowOff>
    </xdr:from>
    <xdr:to>
      <xdr:col>14</xdr:col>
      <xdr:colOff>390525</xdr:colOff>
      <xdr:row>25</xdr:row>
      <xdr:rowOff>128587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6B4AE28-0980-0927-176F-EE839DCE3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286684</xdr:colOff>
      <xdr:row>4</xdr:row>
      <xdr:rowOff>108509</xdr:rowOff>
    </xdr:from>
    <xdr:to>
      <xdr:col>13</xdr:col>
      <xdr:colOff>264273</xdr:colOff>
      <xdr:row>28</xdr:row>
      <xdr:rowOff>93381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5933C02-F97A-79E1-D4EC-93E664B6E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680357</xdr:colOff>
      <xdr:row>6</xdr:row>
      <xdr:rowOff>20862</xdr:rowOff>
    </xdr:from>
    <xdr:to>
      <xdr:col>13</xdr:col>
      <xdr:colOff>680357</xdr:colOff>
      <xdr:row>30</xdr:row>
      <xdr:rowOff>27214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690FB11-EEAD-6621-DF9C-BA6DA2763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317470</xdr:colOff>
      <xdr:row>1</xdr:row>
      <xdr:rowOff>104817</xdr:rowOff>
    </xdr:from>
    <xdr:to>
      <xdr:col>13</xdr:col>
      <xdr:colOff>254323</xdr:colOff>
      <xdr:row>21</xdr:row>
      <xdr:rowOff>66542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800A481-32E3-D2A1-3CC7-4C17F1BBC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560614</xdr:colOff>
      <xdr:row>5</xdr:row>
      <xdr:rowOff>174850</xdr:rowOff>
    </xdr:from>
    <xdr:to>
      <xdr:col>12</xdr:col>
      <xdr:colOff>560614</xdr:colOff>
      <xdr:row>23</xdr:row>
      <xdr:rowOff>177204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805980B-24CA-F62E-BD1B-583C34E73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E24E7C7-E8DC-4A2C-8B9B-26AFEC5BD4AE}">
  <we:reference id="wa200005502" version="1.0.0.12" store="de-DE" storeType="OMEX"/>
  <we:alternateReferences>
    <we:reference id="WA200005502" version="1.0.0.12" store="WA200005502" storeType="OMEX"/>
  </we:alternateReferences>
  <we:properties>
    <we:property name="docId" value="&quot;2ZHRP79CO3fwhO51J7wB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9B21-59D3-4AFB-8CD2-02492EF8EFB3}">
  <dimension ref="A1:O3"/>
  <sheetViews>
    <sheetView topLeftCell="A7" workbookViewId="0">
      <selection activeCell="G16" sqref="G16"/>
    </sheetView>
  </sheetViews>
  <sheetFormatPr defaultColWidth="11.42578125" defaultRowHeight="15"/>
  <sheetData>
    <row r="1" spans="1:15">
      <c r="A1" t="s">
        <v>0</v>
      </c>
    </row>
    <row r="2" spans="1:15">
      <c r="A2">
        <v>1869</v>
      </c>
      <c r="B2">
        <v>1880</v>
      </c>
      <c r="C2">
        <v>1890</v>
      </c>
      <c r="D2">
        <v>1900</v>
      </c>
      <c r="E2">
        <v>1910</v>
      </c>
      <c r="F2">
        <v>1923</v>
      </c>
      <c r="G2">
        <v>1934</v>
      </c>
      <c r="H2">
        <v>1939</v>
      </c>
      <c r="I2">
        <v>1951</v>
      </c>
      <c r="J2">
        <v>1961</v>
      </c>
      <c r="K2">
        <v>1971</v>
      </c>
      <c r="L2">
        <v>1981</v>
      </c>
      <c r="M2">
        <v>1991</v>
      </c>
      <c r="N2">
        <v>2001</v>
      </c>
      <c r="O2">
        <v>2011</v>
      </c>
    </row>
    <row r="3" spans="1:15">
      <c r="A3" s="1">
        <v>6696</v>
      </c>
      <c r="B3" s="1">
        <v>7035</v>
      </c>
      <c r="C3" s="1">
        <v>7351</v>
      </c>
      <c r="D3" s="1">
        <v>7387</v>
      </c>
      <c r="E3" s="1">
        <v>7073</v>
      </c>
      <c r="F3" s="1">
        <v>6796</v>
      </c>
      <c r="G3" s="1">
        <v>8897</v>
      </c>
      <c r="H3" s="1">
        <v>9005</v>
      </c>
      <c r="I3" s="1">
        <v>7568</v>
      </c>
      <c r="J3" s="1">
        <v>9315</v>
      </c>
      <c r="K3" s="1">
        <v>10062</v>
      </c>
      <c r="L3" s="1">
        <v>10102</v>
      </c>
      <c r="M3" s="1">
        <v>10349</v>
      </c>
      <c r="N3" s="1">
        <v>11334</v>
      </c>
      <c r="O3" s="1">
        <v>13101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1040-CC1F-44A9-9F69-7C37BA67E934}">
  <dimension ref="A1:B5"/>
  <sheetViews>
    <sheetView zoomScale="67" workbookViewId="0">
      <selection activeCell="K23" sqref="K23"/>
    </sheetView>
  </sheetViews>
  <sheetFormatPr defaultColWidth="11.42578125" defaultRowHeight="15"/>
  <cols>
    <col min="1" max="1" width="91.5703125" customWidth="1"/>
  </cols>
  <sheetData>
    <row r="1" spans="1:2">
      <c r="A1" t="s">
        <v>53</v>
      </c>
      <c r="B1">
        <v>1</v>
      </c>
    </row>
    <row r="2" spans="1:2">
      <c r="A2" t="s">
        <v>54</v>
      </c>
      <c r="B2">
        <v>3</v>
      </c>
    </row>
    <row r="3" spans="1:2">
      <c r="A3" t="s">
        <v>55</v>
      </c>
      <c r="B3">
        <v>5</v>
      </c>
    </row>
    <row r="4" spans="1:2">
      <c r="A4" t="s">
        <v>56</v>
      </c>
      <c r="B4">
        <v>2</v>
      </c>
    </row>
    <row r="5" spans="1:2">
      <c r="A5" t="s">
        <v>57</v>
      </c>
      <c r="B5">
        <v>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E5E8-F01A-471B-B43C-D20780786B1C}">
  <dimension ref="A1:AC3"/>
  <sheetViews>
    <sheetView tabSelected="1" topLeftCell="A14" zoomScale="93" workbookViewId="0">
      <selection activeCell="F29" sqref="F29"/>
    </sheetView>
  </sheetViews>
  <sheetFormatPr defaultColWidth="11.42578125" defaultRowHeight="15"/>
  <cols>
    <col min="2" max="2" width="13" customWidth="1"/>
  </cols>
  <sheetData>
    <row r="1" spans="1:29">
      <c r="A1" t="s">
        <v>0</v>
      </c>
    </row>
    <row r="2" spans="1:29">
      <c r="A2">
        <v>1869</v>
      </c>
      <c r="B2">
        <v>1880</v>
      </c>
      <c r="C2">
        <v>1890</v>
      </c>
      <c r="D2">
        <v>1900</v>
      </c>
      <c r="E2">
        <v>1910</v>
      </c>
      <c r="F2">
        <v>1923</v>
      </c>
      <c r="G2">
        <v>1934</v>
      </c>
      <c r="H2">
        <v>1939</v>
      </c>
      <c r="I2">
        <v>1951</v>
      </c>
      <c r="J2">
        <v>1961</v>
      </c>
      <c r="K2">
        <v>1971</v>
      </c>
      <c r="L2">
        <v>1981</v>
      </c>
      <c r="M2">
        <v>1991</v>
      </c>
      <c r="N2">
        <v>2001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</row>
    <row r="3" spans="1:29">
      <c r="A3" s="1">
        <v>6696</v>
      </c>
      <c r="B3" s="1">
        <v>7035</v>
      </c>
      <c r="C3" s="1">
        <v>7351</v>
      </c>
      <c r="D3" s="1">
        <v>7387</v>
      </c>
      <c r="E3" s="1">
        <v>7073</v>
      </c>
      <c r="F3" s="1">
        <v>6796</v>
      </c>
      <c r="G3" s="1">
        <v>8897</v>
      </c>
      <c r="H3" s="1">
        <v>9005</v>
      </c>
      <c r="I3" s="1">
        <v>7568</v>
      </c>
      <c r="J3" s="1">
        <v>9315</v>
      </c>
      <c r="K3" s="1">
        <v>10062</v>
      </c>
      <c r="L3" s="1">
        <v>10102</v>
      </c>
      <c r="M3" s="1">
        <v>10349</v>
      </c>
      <c r="N3" s="1">
        <v>11334</v>
      </c>
      <c r="O3" s="1">
        <v>13101</v>
      </c>
      <c r="P3" s="1">
        <v>13112</v>
      </c>
      <c r="Q3" s="2">
        <v>13351</v>
      </c>
      <c r="R3" s="2">
        <v>13485</v>
      </c>
      <c r="S3" s="2">
        <v>13664</v>
      </c>
      <c r="T3" s="2">
        <v>14226</v>
      </c>
      <c r="U3" s="2">
        <v>14339</v>
      </c>
      <c r="V3" s="2">
        <v>14476</v>
      </c>
      <c r="W3" s="2">
        <v>14637</v>
      </c>
      <c r="X3" s="2">
        <v>14816</v>
      </c>
      <c r="Y3" s="2">
        <v>14895</v>
      </c>
      <c r="Z3" s="2">
        <v>15240</v>
      </c>
      <c r="AA3" s="2">
        <v>15729</v>
      </c>
      <c r="AB3" s="2">
        <v>16108</v>
      </c>
      <c r="AC3" s="2">
        <v>16118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BC70-78E2-453A-9182-B1FB5A6D7A5F}">
  <dimension ref="A1:C19"/>
  <sheetViews>
    <sheetView workbookViewId="0">
      <selection sqref="A1:C19"/>
    </sheetView>
  </sheetViews>
  <sheetFormatPr defaultColWidth="11.42578125" defaultRowHeight="15"/>
  <cols>
    <col min="3" max="3" width="11.28515625" style="3" customWidth="1"/>
  </cols>
  <sheetData>
    <row r="1" spans="1:3">
      <c r="A1" s="5" t="s">
        <v>1</v>
      </c>
      <c r="B1" s="4">
        <v>183504</v>
      </c>
      <c r="C1" s="3">
        <f>B1/B19</f>
        <v>0.13328326543419255</v>
      </c>
    </row>
    <row r="2" spans="1:3">
      <c r="A2" s="5" t="s">
        <v>2</v>
      </c>
      <c r="B2" s="4">
        <v>39340</v>
      </c>
      <c r="C2" s="3">
        <f>B2/B19</f>
        <v>2.8573566037694738E-2</v>
      </c>
    </row>
    <row r="3" spans="1:3">
      <c r="A3" s="5" t="s">
        <v>3</v>
      </c>
      <c r="B3" s="4">
        <v>56478</v>
      </c>
      <c r="C3" s="3">
        <f>B3/B19</f>
        <v>4.1021297983653365E-2</v>
      </c>
    </row>
    <row r="4" spans="1:3">
      <c r="A4" s="5" t="s">
        <v>4</v>
      </c>
      <c r="B4" s="4">
        <v>95189</v>
      </c>
      <c r="C4" s="3">
        <f>B4/B19</f>
        <v>6.9138006547079925E-2</v>
      </c>
    </row>
    <row r="5" spans="1:3">
      <c r="A5" s="5" t="s">
        <v>5</v>
      </c>
      <c r="B5" s="4">
        <v>30718</v>
      </c>
      <c r="C5" s="3">
        <f>B5/B19</f>
        <v>2.231120491982478E-2</v>
      </c>
    </row>
    <row r="6" spans="1:3">
      <c r="A6" s="5" t="s">
        <v>6</v>
      </c>
      <c r="B6" s="4">
        <v>64008</v>
      </c>
      <c r="C6" s="3">
        <f>B6/B19</f>
        <v>4.6490513852078412E-2</v>
      </c>
    </row>
    <row r="7" spans="1:3">
      <c r="A7" s="5" t="s">
        <v>7</v>
      </c>
      <c r="B7" s="4">
        <v>99355</v>
      </c>
      <c r="C7" s="3">
        <f>B7/B19</f>
        <v>7.2163870200182015E-2</v>
      </c>
    </row>
    <row r="8" spans="1:3">
      <c r="A8" s="5" t="s">
        <v>8</v>
      </c>
      <c r="B8" s="4">
        <v>61960</v>
      </c>
      <c r="C8" s="3">
        <f>B8/B19</f>
        <v>4.5003003347624956E-2</v>
      </c>
    </row>
    <row r="9" spans="1:3">
      <c r="A9" s="5" t="s">
        <v>9</v>
      </c>
      <c r="B9" s="4">
        <v>55167</v>
      </c>
      <c r="C9" s="3">
        <f>B9/B19</f>
        <v>4.0069087890226375E-2</v>
      </c>
    </row>
    <row r="10" spans="1:3">
      <c r="A10" s="5" t="s">
        <v>10</v>
      </c>
      <c r="B10" s="4">
        <v>129059</v>
      </c>
      <c r="C10" s="3">
        <f>B10/B19</f>
        <v>9.3738583102665099E-2</v>
      </c>
    </row>
    <row r="11" spans="1:3">
      <c r="A11" s="5" t="s">
        <v>11</v>
      </c>
      <c r="B11" s="4">
        <v>63955</v>
      </c>
      <c r="C11" s="3">
        <f>B11/B19</f>
        <v>4.6452018707187771E-2</v>
      </c>
    </row>
    <row r="12" spans="1:3">
      <c r="A12" s="5" t="s">
        <v>12</v>
      </c>
      <c r="B12" s="4">
        <v>58203</v>
      </c>
      <c r="C12" s="3">
        <f>B12/B19</f>
        <v>4.2274206001320459E-2</v>
      </c>
    </row>
    <row r="13" spans="1:3">
      <c r="A13" s="5" t="s">
        <v>13</v>
      </c>
      <c r="B13" s="4">
        <v>57909</v>
      </c>
      <c r="C13" s="3">
        <f>B13/B19</f>
        <v>4.206066689570067E-2</v>
      </c>
    </row>
    <row r="14" spans="1:3">
      <c r="A14" s="5" t="s">
        <v>14</v>
      </c>
      <c r="B14" s="4">
        <v>56996</v>
      </c>
      <c r="C14" s="3">
        <f>B14/B19</f>
        <v>4.1397533550697745E-2</v>
      </c>
    </row>
    <row r="15" spans="1:3">
      <c r="A15" s="5" t="s">
        <v>15</v>
      </c>
      <c r="B15" s="4">
        <v>57611</v>
      </c>
      <c r="C15" s="3">
        <f>B15/B19</f>
        <v>4.1844222496126883E-2</v>
      </c>
    </row>
    <row r="16" spans="1:3">
      <c r="A16" s="5" t="s">
        <v>16</v>
      </c>
      <c r="B16" s="4">
        <v>77742</v>
      </c>
      <c r="C16" s="3">
        <f>B16/B19</f>
        <v>5.6465840643173976E-2</v>
      </c>
    </row>
    <row r="17" spans="1:3">
      <c r="A17" s="5" t="s">
        <v>17</v>
      </c>
      <c r="B17" s="4">
        <v>126599</v>
      </c>
      <c r="C17" s="3">
        <f>B17/B19</f>
        <v>9.1951827320948545E-2</v>
      </c>
    </row>
    <row r="18" spans="1:3">
      <c r="A18" s="5" t="s">
        <v>18</v>
      </c>
      <c r="B18" s="4">
        <v>63004</v>
      </c>
      <c r="C18" s="3">
        <f>B18/B19</f>
        <v>4.5761285069621738E-2</v>
      </c>
    </row>
    <row r="19" spans="1:3">
      <c r="B19" s="6">
        <f>SUM(B1:B18)</f>
        <v>1376797</v>
      </c>
      <c r="C19" s="3">
        <f>B19/B19</f>
        <v>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1A78-8ADF-4B62-A347-C37877D3796D}">
  <dimension ref="A2:P6"/>
  <sheetViews>
    <sheetView topLeftCell="A9" workbookViewId="0">
      <selection activeCell="A3" sqref="A3:P6"/>
    </sheetView>
  </sheetViews>
  <sheetFormatPr defaultColWidth="11.42578125" defaultRowHeight="15"/>
  <cols>
    <col min="1" max="1" width="15" customWidth="1"/>
  </cols>
  <sheetData>
    <row r="2" spans="1:16">
      <c r="A2" t="s">
        <v>19</v>
      </c>
      <c r="B2">
        <v>1869</v>
      </c>
      <c r="C2">
        <v>1880</v>
      </c>
      <c r="D2">
        <v>1890</v>
      </c>
      <c r="E2">
        <v>1900</v>
      </c>
      <c r="F2">
        <v>1910</v>
      </c>
      <c r="G2">
        <v>1923</v>
      </c>
      <c r="H2">
        <v>1934</v>
      </c>
      <c r="I2">
        <v>1939</v>
      </c>
      <c r="J2">
        <v>1951</v>
      </c>
      <c r="K2">
        <v>1961</v>
      </c>
      <c r="L2">
        <v>1971</v>
      </c>
      <c r="M2">
        <v>1981</v>
      </c>
      <c r="N2">
        <v>1991</v>
      </c>
      <c r="O2">
        <v>2001</v>
      </c>
      <c r="P2">
        <v>2011</v>
      </c>
    </row>
    <row r="3" spans="1:16">
      <c r="A3" t="s">
        <v>20</v>
      </c>
      <c r="B3">
        <v>1644</v>
      </c>
      <c r="C3">
        <v>1586</v>
      </c>
      <c r="D3">
        <v>1617</v>
      </c>
      <c r="E3">
        <v>1602</v>
      </c>
      <c r="F3">
        <v>1600</v>
      </c>
      <c r="G3">
        <v>1647</v>
      </c>
      <c r="H3">
        <v>1800</v>
      </c>
      <c r="I3">
        <v>1781</v>
      </c>
      <c r="J3">
        <v>1726</v>
      </c>
      <c r="K3">
        <v>1696</v>
      </c>
      <c r="L3">
        <v>1835</v>
      </c>
      <c r="M3">
        <v>2050</v>
      </c>
      <c r="N3">
        <v>2079</v>
      </c>
      <c r="O3">
        <v>2121</v>
      </c>
      <c r="P3">
        <v>2320</v>
      </c>
    </row>
    <row r="4" spans="1:16">
      <c r="A4" t="s">
        <v>21</v>
      </c>
      <c r="B4">
        <v>3327</v>
      </c>
      <c r="C4">
        <v>3240</v>
      </c>
      <c r="D4">
        <v>3203</v>
      </c>
      <c r="E4">
        <v>3104</v>
      </c>
      <c r="F4">
        <v>3263</v>
      </c>
      <c r="G4">
        <v>3181</v>
      </c>
      <c r="H4">
        <v>3184</v>
      </c>
      <c r="I4">
        <v>3154</v>
      </c>
      <c r="J4">
        <v>3582</v>
      </c>
      <c r="K4">
        <v>3417</v>
      </c>
      <c r="L4">
        <v>3552</v>
      </c>
      <c r="M4">
        <v>3566</v>
      </c>
      <c r="N4">
        <v>3602</v>
      </c>
      <c r="O4">
        <v>3653</v>
      </c>
      <c r="P4">
        <v>3638</v>
      </c>
    </row>
    <row r="5" spans="1:16">
      <c r="A5" t="s">
        <v>8</v>
      </c>
      <c r="B5">
        <v>2322</v>
      </c>
      <c r="C5">
        <v>2379</v>
      </c>
      <c r="D5">
        <v>2372</v>
      </c>
      <c r="E5">
        <v>2473</v>
      </c>
      <c r="F5">
        <v>2593</v>
      </c>
      <c r="G5">
        <v>2749</v>
      </c>
      <c r="H5">
        <v>2935</v>
      </c>
      <c r="I5">
        <v>3075</v>
      </c>
      <c r="J5">
        <v>4039</v>
      </c>
      <c r="K5">
        <v>4137</v>
      </c>
      <c r="L5">
        <v>4534</v>
      </c>
      <c r="M5">
        <v>4814</v>
      </c>
      <c r="N5">
        <v>4960</v>
      </c>
      <c r="O5">
        <v>4802</v>
      </c>
      <c r="P5">
        <v>4870</v>
      </c>
    </row>
    <row r="6" spans="1:16">
      <c r="A6" t="s">
        <v>22</v>
      </c>
      <c r="B6">
        <v>49635</v>
      </c>
      <c r="C6">
        <v>56569</v>
      </c>
      <c r="D6">
        <v>65090</v>
      </c>
      <c r="E6">
        <v>83356</v>
      </c>
      <c r="F6">
        <v>97852</v>
      </c>
      <c r="G6">
        <v>107463</v>
      </c>
      <c r="H6">
        <v>115338</v>
      </c>
      <c r="I6">
        <v>128177</v>
      </c>
      <c r="J6">
        <v>184685</v>
      </c>
      <c r="K6">
        <v>195978</v>
      </c>
      <c r="L6">
        <v>204889</v>
      </c>
      <c r="M6">
        <v>199910</v>
      </c>
      <c r="N6">
        <v>203044</v>
      </c>
      <c r="O6">
        <v>183504</v>
      </c>
      <c r="P6">
        <v>189889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8335-C120-4ADA-8A9A-7F7F7584FC02}">
  <dimension ref="A1:P10"/>
  <sheetViews>
    <sheetView topLeftCell="A16" workbookViewId="0">
      <selection activeCell="Q18" sqref="Q18"/>
    </sheetView>
  </sheetViews>
  <sheetFormatPr defaultColWidth="11.42578125" defaultRowHeight="15"/>
  <cols>
    <col min="1" max="1" width="13.5703125" customWidth="1"/>
  </cols>
  <sheetData>
    <row r="1" spans="1:16">
      <c r="A1" t="s">
        <v>19</v>
      </c>
      <c r="B1">
        <v>1869</v>
      </c>
      <c r="C1">
        <v>1880</v>
      </c>
      <c r="D1">
        <v>1890</v>
      </c>
      <c r="E1">
        <v>1900</v>
      </c>
      <c r="F1">
        <v>1910</v>
      </c>
      <c r="G1">
        <v>1923</v>
      </c>
      <c r="H1">
        <v>1934</v>
      </c>
      <c r="I1">
        <v>1939</v>
      </c>
      <c r="J1">
        <v>1951</v>
      </c>
      <c r="K1">
        <v>1961</v>
      </c>
      <c r="L1">
        <v>1971</v>
      </c>
      <c r="M1">
        <v>1981</v>
      </c>
      <c r="N1">
        <v>1991</v>
      </c>
      <c r="O1">
        <v>2001</v>
      </c>
      <c r="P1">
        <v>2011</v>
      </c>
    </row>
    <row r="2" spans="1:16">
      <c r="A2" t="s">
        <v>20</v>
      </c>
      <c r="B2">
        <v>1644</v>
      </c>
      <c r="C2">
        <v>1586</v>
      </c>
      <c r="D2">
        <v>1617</v>
      </c>
      <c r="E2">
        <v>1602</v>
      </c>
      <c r="F2">
        <v>1600</v>
      </c>
      <c r="G2">
        <v>1647</v>
      </c>
      <c r="H2">
        <v>1800</v>
      </c>
      <c r="I2">
        <v>1781</v>
      </c>
      <c r="J2">
        <v>1726</v>
      </c>
      <c r="K2">
        <v>1696</v>
      </c>
      <c r="L2">
        <v>1835</v>
      </c>
      <c r="M2">
        <v>2050</v>
      </c>
      <c r="N2">
        <v>2079</v>
      </c>
      <c r="O2">
        <v>2121</v>
      </c>
      <c r="P2">
        <v>2320</v>
      </c>
    </row>
    <row r="3" spans="1:16">
      <c r="A3" t="s">
        <v>21</v>
      </c>
      <c r="B3">
        <v>3327</v>
      </c>
      <c r="C3">
        <v>3240</v>
      </c>
      <c r="D3">
        <v>3203</v>
      </c>
      <c r="E3">
        <v>3104</v>
      </c>
      <c r="F3">
        <v>3263</v>
      </c>
      <c r="G3">
        <v>3181</v>
      </c>
      <c r="H3">
        <v>3184</v>
      </c>
      <c r="I3">
        <v>3154</v>
      </c>
      <c r="J3">
        <v>3582</v>
      </c>
      <c r="K3">
        <v>3417</v>
      </c>
      <c r="L3">
        <v>3552</v>
      </c>
      <c r="M3">
        <v>3566</v>
      </c>
      <c r="N3">
        <v>3602</v>
      </c>
      <c r="O3">
        <v>3653</v>
      </c>
      <c r="P3">
        <v>3638</v>
      </c>
    </row>
    <row r="4" spans="1:16">
      <c r="A4" t="s">
        <v>8</v>
      </c>
      <c r="B4">
        <v>2322</v>
      </c>
      <c r="C4">
        <v>2379</v>
      </c>
      <c r="D4">
        <v>2372</v>
      </c>
      <c r="E4">
        <v>2473</v>
      </c>
      <c r="F4">
        <v>2593</v>
      </c>
      <c r="G4">
        <v>2749</v>
      </c>
      <c r="H4">
        <v>2935</v>
      </c>
      <c r="I4">
        <v>3075</v>
      </c>
      <c r="J4">
        <v>4039</v>
      </c>
      <c r="K4">
        <v>4137</v>
      </c>
      <c r="L4">
        <v>4534</v>
      </c>
      <c r="M4">
        <v>4814</v>
      </c>
      <c r="N4">
        <v>4960</v>
      </c>
      <c r="O4">
        <v>4802</v>
      </c>
      <c r="P4">
        <v>4870</v>
      </c>
    </row>
    <row r="5" spans="1:16">
      <c r="A5" t="s">
        <v>22</v>
      </c>
      <c r="B5">
        <v>49635</v>
      </c>
      <c r="C5">
        <v>56569</v>
      </c>
      <c r="D5">
        <v>65090</v>
      </c>
      <c r="E5">
        <v>83356</v>
      </c>
      <c r="F5">
        <v>97852</v>
      </c>
      <c r="G5">
        <v>107463</v>
      </c>
      <c r="H5">
        <v>115338</v>
      </c>
      <c r="I5">
        <v>128177</v>
      </c>
      <c r="J5">
        <v>184685</v>
      </c>
      <c r="K5">
        <v>195978</v>
      </c>
      <c r="L5">
        <v>204889</v>
      </c>
      <c r="M5">
        <v>199910</v>
      </c>
      <c r="N5">
        <v>203044</v>
      </c>
      <c r="O5">
        <v>183504</v>
      </c>
      <c r="P5">
        <v>189889</v>
      </c>
    </row>
    <row r="7" spans="1:16">
      <c r="A7" t="s">
        <v>23</v>
      </c>
      <c r="B7" s="3">
        <f>B2/$P$2</f>
        <v>0.70862068965517244</v>
      </c>
      <c r="C7" s="3">
        <f>C2/$P$2</f>
        <v>0.68362068965517242</v>
      </c>
      <c r="D7" s="3">
        <f t="shared" ref="D7:P7" si="0">D2/$P$2</f>
        <v>0.6969827586206897</v>
      </c>
      <c r="E7" s="3">
        <f t="shared" si="0"/>
        <v>0.69051724137931036</v>
      </c>
      <c r="F7" s="3">
        <f t="shared" si="0"/>
        <v>0.68965517241379315</v>
      </c>
      <c r="G7" s="3">
        <f t="shared" si="0"/>
        <v>0.70991379310344827</v>
      </c>
      <c r="H7" s="3">
        <f t="shared" si="0"/>
        <v>0.77586206896551724</v>
      </c>
      <c r="I7" s="3">
        <f t="shared" si="0"/>
        <v>0.76767241379310347</v>
      </c>
      <c r="J7" s="3">
        <f t="shared" si="0"/>
        <v>0.74396551724137927</v>
      </c>
      <c r="K7" s="3">
        <f t="shared" si="0"/>
        <v>0.73103448275862071</v>
      </c>
      <c r="L7" s="3">
        <f t="shared" si="0"/>
        <v>0.79094827586206895</v>
      </c>
      <c r="M7" s="3">
        <f t="shared" si="0"/>
        <v>0.88362068965517238</v>
      </c>
      <c r="N7" s="3">
        <f t="shared" si="0"/>
        <v>0.89612068965517244</v>
      </c>
      <c r="O7" s="3">
        <f t="shared" si="0"/>
        <v>0.91422413793103452</v>
      </c>
      <c r="P7" s="3">
        <f t="shared" si="0"/>
        <v>1</v>
      </c>
    </row>
    <row r="8" spans="1:16">
      <c r="A8" t="s">
        <v>24</v>
      </c>
      <c r="B8" s="3">
        <f>B3/$P$3</f>
        <v>0.91451346893897745</v>
      </c>
      <c r="C8" s="3">
        <f t="shared" ref="C8:P8" si="1">C3/$P$3</f>
        <v>0.89059923034634414</v>
      </c>
      <c r="D8" s="3">
        <f t="shared" si="1"/>
        <v>0.88042880703683346</v>
      </c>
      <c r="E8" s="3">
        <f t="shared" si="1"/>
        <v>0.85321605277625068</v>
      </c>
      <c r="F8" s="3">
        <f t="shared" si="1"/>
        <v>0.8969213853765805</v>
      </c>
      <c r="G8" s="3">
        <f t="shared" si="1"/>
        <v>0.87438152831225946</v>
      </c>
      <c r="H8" s="3">
        <f t="shared" si="1"/>
        <v>0.87520615722924688</v>
      </c>
      <c r="I8" s="3">
        <f t="shared" si="1"/>
        <v>0.86695986805937331</v>
      </c>
      <c r="J8" s="3">
        <f t="shared" si="1"/>
        <v>0.98460692688290274</v>
      </c>
      <c r="K8" s="3">
        <f t="shared" si="1"/>
        <v>0.93925233644859818</v>
      </c>
      <c r="L8" s="3">
        <f t="shared" si="1"/>
        <v>0.97636063771302917</v>
      </c>
      <c r="M8" s="3">
        <f t="shared" si="1"/>
        <v>0.98020890599230348</v>
      </c>
      <c r="N8" s="3">
        <f t="shared" si="1"/>
        <v>0.99010445299615168</v>
      </c>
      <c r="O8" s="3">
        <f t="shared" si="1"/>
        <v>1.0041231445849368</v>
      </c>
      <c r="P8" s="3">
        <f t="shared" si="1"/>
        <v>1</v>
      </c>
    </row>
    <row r="9" spans="1:16">
      <c r="A9" t="s">
        <v>8</v>
      </c>
      <c r="B9" s="3">
        <f>B4/$P$4</f>
        <v>0.47679671457905543</v>
      </c>
      <c r="C9" s="3">
        <f t="shared" ref="C9:P9" si="2">C4/$P$4</f>
        <v>0.48850102669404516</v>
      </c>
      <c r="D9" s="3">
        <f t="shared" si="2"/>
        <v>0.48706365503080085</v>
      </c>
      <c r="E9" s="3">
        <f t="shared" si="2"/>
        <v>0.50780287474332653</v>
      </c>
      <c r="F9" s="3">
        <f t="shared" si="2"/>
        <v>0.53244353182751536</v>
      </c>
      <c r="G9" s="3">
        <f t="shared" si="2"/>
        <v>0.56447638603696093</v>
      </c>
      <c r="H9" s="3">
        <f t="shared" si="2"/>
        <v>0.60266940451745377</v>
      </c>
      <c r="I9" s="3">
        <f t="shared" si="2"/>
        <v>0.63141683778234081</v>
      </c>
      <c r="J9" s="3">
        <f t="shared" si="2"/>
        <v>0.82936344969199183</v>
      </c>
      <c r="K9" s="3">
        <f t="shared" si="2"/>
        <v>0.84948665297741277</v>
      </c>
      <c r="L9" s="3">
        <f t="shared" si="2"/>
        <v>0.93100616016427107</v>
      </c>
      <c r="M9" s="3">
        <f t="shared" si="2"/>
        <v>0.98850102669404516</v>
      </c>
      <c r="N9" s="3">
        <f t="shared" si="2"/>
        <v>1.0184804928131417</v>
      </c>
      <c r="O9" s="3">
        <f t="shared" si="2"/>
        <v>0.98603696098562632</v>
      </c>
      <c r="P9" s="3">
        <f t="shared" si="2"/>
        <v>1</v>
      </c>
    </row>
    <row r="10" spans="1:16">
      <c r="A10" t="s">
        <v>22</v>
      </c>
      <c r="B10" s="3">
        <f>B5/$P$5</f>
        <v>0.26138954863104236</v>
      </c>
      <c r="C10" s="3">
        <f t="shared" ref="C10:P10" si="3">C5/$P$5</f>
        <v>0.29790561854557135</v>
      </c>
      <c r="D10" s="3">
        <f t="shared" si="3"/>
        <v>0.34277920258677436</v>
      </c>
      <c r="E10" s="3">
        <f t="shared" si="3"/>
        <v>0.43897224167803295</v>
      </c>
      <c r="F10" s="3">
        <f t="shared" si="3"/>
        <v>0.515311576763267</v>
      </c>
      <c r="G10" s="3">
        <f t="shared" si="3"/>
        <v>0.5659253563924187</v>
      </c>
      <c r="H10" s="3">
        <f t="shared" si="3"/>
        <v>0.60739695295672735</v>
      </c>
      <c r="I10" s="3">
        <f t="shared" si="3"/>
        <v>0.67501013750138239</v>
      </c>
      <c r="J10" s="3">
        <f t="shared" si="3"/>
        <v>0.97259451574340794</v>
      </c>
      <c r="K10" s="3">
        <f t="shared" si="3"/>
        <v>1.0320661017752477</v>
      </c>
      <c r="L10" s="3">
        <f t="shared" si="3"/>
        <v>1.0789935172653498</v>
      </c>
      <c r="M10" s="3">
        <f t="shared" si="3"/>
        <v>1.052772935767738</v>
      </c>
      <c r="N10" s="3">
        <f t="shared" si="3"/>
        <v>1.0692773146417118</v>
      </c>
      <c r="O10" s="3">
        <f t="shared" si="3"/>
        <v>0.96637509281738276</v>
      </c>
      <c r="P10" s="3">
        <f t="shared" si="3"/>
        <v>1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CDA6-5566-4500-B4AE-A1A095802D16}">
  <dimension ref="A1:F22"/>
  <sheetViews>
    <sheetView topLeftCell="A2" zoomScale="102" workbookViewId="0">
      <selection activeCell="G28" sqref="G28"/>
    </sheetView>
  </sheetViews>
  <sheetFormatPr defaultColWidth="11.42578125" defaultRowHeight="15"/>
  <cols>
    <col min="1" max="1" width="22.5703125" customWidth="1"/>
  </cols>
  <sheetData>
    <row r="1" spans="1:6">
      <c r="A1" s="12" t="s">
        <v>25</v>
      </c>
      <c r="B1" s="12"/>
      <c r="C1" s="12"/>
      <c r="D1" s="12"/>
    </row>
    <row r="3" spans="1:6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</row>
    <row r="4" spans="1:6">
      <c r="A4" t="s">
        <v>1</v>
      </c>
      <c r="B4">
        <v>183504</v>
      </c>
      <c r="C4" s="3">
        <v>0.13328326543419255</v>
      </c>
      <c r="D4">
        <v>1911.7</v>
      </c>
      <c r="F4">
        <v>1911.7</v>
      </c>
    </row>
    <row r="5" spans="1:6">
      <c r="A5" t="s">
        <v>2</v>
      </c>
      <c r="B5">
        <v>39340</v>
      </c>
      <c r="C5" s="3">
        <v>2.8573566037694738E-2</v>
      </c>
      <c r="D5">
        <v>1481.2</v>
      </c>
      <c r="F5">
        <v>1481.2</v>
      </c>
    </row>
    <row r="6" spans="1:6" ht="15.75" thickBot="1">
      <c r="A6" t="s">
        <v>3</v>
      </c>
      <c r="B6">
        <v>56478</v>
      </c>
      <c r="C6" s="3">
        <v>4.1021297983653365E-2</v>
      </c>
      <c r="D6">
        <v>1225.5</v>
      </c>
      <c r="F6">
        <v>1225.5</v>
      </c>
    </row>
    <row r="7" spans="1:6" ht="15.75" thickBot="1">
      <c r="A7" t="s">
        <v>4</v>
      </c>
      <c r="B7">
        <v>95189</v>
      </c>
      <c r="C7" s="3">
        <v>6.9138006547079925E-2</v>
      </c>
      <c r="D7" s="7">
        <v>280.3</v>
      </c>
      <c r="E7" s="7">
        <v>280.3</v>
      </c>
    </row>
    <row r="8" spans="1:6" ht="15.75" thickBot="1">
      <c r="A8" t="s">
        <v>5</v>
      </c>
      <c r="B8">
        <v>30718</v>
      </c>
      <c r="C8" s="3">
        <v>2.231120491982478E-2</v>
      </c>
      <c r="D8" s="7">
        <v>118.4</v>
      </c>
      <c r="E8" s="7">
        <v>118.4</v>
      </c>
    </row>
    <row r="9" spans="1:6" ht="15.75" thickBot="1">
      <c r="A9" t="s">
        <v>6</v>
      </c>
      <c r="B9">
        <v>64008</v>
      </c>
      <c r="C9" s="3">
        <v>4.6490513852078412E-2</v>
      </c>
      <c r="D9" s="7">
        <v>137.6</v>
      </c>
      <c r="E9" s="7">
        <v>137.6</v>
      </c>
    </row>
    <row r="10" spans="1:6" ht="15.75" thickBot="1">
      <c r="A10" t="s">
        <v>7</v>
      </c>
      <c r="B10">
        <v>99355</v>
      </c>
      <c r="C10" s="3">
        <v>7.2163870200182015E-2</v>
      </c>
      <c r="D10" s="7">
        <v>119.8</v>
      </c>
      <c r="E10" s="7">
        <v>119.8</v>
      </c>
    </row>
    <row r="11" spans="1:6" ht="15.75" thickBot="1">
      <c r="A11" t="s">
        <v>8</v>
      </c>
      <c r="B11">
        <v>61960</v>
      </c>
      <c r="C11" s="3">
        <v>4.5003003347624956E-2</v>
      </c>
      <c r="D11" s="7">
        <v>104.3</v>
      </c>
      <c r="E11" s="7">
        <v>104.3</v>
      </c>
    </row>
    <row r="12" spans="1:6" ht="15.75" thickBot="1">
      <c r="A12" t="s">
        <v>9</v>
      </c>
      <c r="B12">
        <v>55167</v>
      </c>
      <c r="C12" s="3">
        <v>4.0069087890226375E-2</v>
      </c>
      <c r="D12" s="7">
        <v>106.9</v>
      </c>
      <c r="E12" s="7">
        <v>106.9</v>
      </c>
    </row>
    <row r="13" spans="1:6" ht="15.75" thickBot="1">
      <c r="A13" t="s">
        <v>10</v>
      </c>
      <c r="B13">
        <v>129059</v>
      </c>
      <c r="C13" s="3">
        <v>9.3738583102665099E-2</v>
      </c>
      <c r="D13" s="7">
        <v>99.5</v>
      </c>
      <c r="E13" s="7">
        <v>99.5</v>
      </c>
    </row>
    <row r="14" spans="1:6" ht="15.75" thickBot="1">
      <c r="A14" t="s">
        <v>11</v>
      </c>
      <c r="B14">
        <v>63955</v>
      </c>
      <c r="C14" s="3">
        <v>4.6452018707187771E-2</v>
      </c>
      <c r="D14" s="7">
        <v>116.5</v>
      </c>
      <c r="E14" s="7">
        <v>116.5</v>
      </c>
    </row>
    <row r="15" spans="1:6" ht="15.75" thickBot="1">
      <c r="A15" t="s">
        <v>12</v>
      </c>
      <c r="B15">
        <v>58203</v>
      </c>
      <c r="C15" s="3">
        <v>4.2274206001320459E-2</v>
      </c>
      <c r="D15" s="7">
        <v>92.2</v>
      </c>
      <c r="E15" s="7">
        <v>92.2</v>
      </c>
    </row>
    <row r="16" spans="1:6" ht="15.75" thickBot="1">
      <c r="A16" t="s">
        <v>13</v>
      </c>
      <c r="B16">
        <v>57909</v>
      </c>
      <c r="C16" s="3">
        <v>4.206066689570067E-2</v>
      </c>
      <c r="D16" s="7">
        <v>91.5</v>
      </c>
      <c r="E16" s="7">
        <v>91.5</v>
      </c>
    </row>
    <row r="17" spans="1:5" ht="15.75" thickBot="1">
      <c r="A17" t="s">
        <v>14</v>
      </c>
      <c r="B17">
        <v>56996</v>
      </c>
      <c r="C17" s="3">
        <v>4.1397533550697745E-2</v>
      </c>
      <c r="D17" s="7">
        <v>59.3</v>
      </c>
      <c r="E17" s="7">
        <v>59.3</v>
      </c>
    </row>
    <row r="18" spans="1:5" ht="15.75" thickBot="1">
      <c r="A18" t="s">
        <v>15</v>
      </c>
      <c r="B18">
        <v>57611</v>
      </c>
      <c r="C18" s="3">
        <v>4.1844222496126883E-2</v>
      </c>
      <c r="D18" s="7">
        <v>69.400000000000006</v>
      </c>
      <c r="E18" s="7">
        <v>69.400000000000006</v>
      </c>
    </row>
    <row r="19" spans="1:5" ht="15.75" thickBot="1">
      <c r="A19" t="s">
        <v>16</v>
      </c>
      <c r="B19">
        <v>77742</v>
      </c>
      <c r="C19" s="3">
        <v>5.6465840643173976E-2</v>
      </c>
      <c r="D19" s="7">
        <v>44.5</v>
      </c>
      <c r="E19" s="7">
        <v>44.5</v>
      </c>
    </row>
    <row r="20" spans="1:5" ht="15.75" thickBot="1">
      <c r="A20" t="s">
        <v>17</v>
      </c>
      <c r="B20">
        <v>126599</v>
      </c>
      <c r="C20" s="3">
        <v>9.1951827320948545E-2</v>
      </c>
      <c r="D20" s="7">
        <v>64.400000000000006</v>
      </c>
      <c r="E20" s="7">
        <v>64.400000000000006</v>
      </c>
    </row>
    <row r="21" spans="1:5" ht="15.75" thickBot="1">
      <c r="A21" t="s">
        <v>18</v>
      </c>
      <c r="B21">
        <v>63004</v>
      </c>
      <c r="C21" s="3">
        <v>4.5761285069621738E-2</v>
      </c>
      <c r="D21" s="7">
        <v>70</v>
      </c>
      <c r="E21" s="7">
        <v>70</v>
      </c>
    </row>
    <row r="22" spans="1:5">
      <c r="B22">
        <v>1376797</v>
      </c>
      <c r="C22" s="3">
        <v>1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35E6-6548-4F26-AE07-6D45A0425EE1}">
  <dimension ref="A1:C13"/>
  <sheetViews>
    <sheetView topLeftCell="H7" zoomScale="105" workbookViewId="0">
      <selection activeCell="G8" sqref="G8"/>
    </sheetView>
  </sheetViews>
  <sheetFormatPr defaultColWidth="11.42578125" defaultRowHeight="15"/>
  <sheetData>
    <row r="1" spans="1:3">
      <c r="A1" t="s">
        <v>32</v>
      </c>
      <c r="B1" s="9" t="s">
        <v>33</v>
      </c>
      <c r="C1" s="9" t="s">
        <v>34</v>
      </c>
    </row>
    <row r="2" spans="1:3">
      <c r="A2" t="s">
        <v>35</v>
      </c>
      <c r="B2" s="11">
        <v>15.5</v>
      </c>
      <c r="C2" s="11">
        <v>-28.4</v>
      </c>
    </row>
    <row r="3" spans="1:3">
      <c r="A3" t="s">
        <v>36</v>
      </c>
      <c r="B3" s="11">
        <v>20.2</v>
      </c>
      <c r="C3" s="11">
        <v>-27.8</v>
      </c>
    </row>
    <row r="4" spans="1:3">
      <c r="A4" t="s">
        <v>37</v>
      </c>
      <c r="B4" s="11">
        <v>23.3</v>
      </c>
      <c r="C4" s="11">
        <v>-24.2</v>
      </c>
    </row>
    <row r="5" spans="1:3">
      <c r="A5" t="s">
        <v>38</v>
      </c>
      <c r="B5" s="11">
        <v>27.5</v>
      </c>
      <c r="C5" s="11">
        <v>-10.1</v>
      </c>
    </row>
    <row r="6" spans="1:3">
      <c r="A6" t="s">
        <v>39</v>
      </c>
      <c r="B6" s="11">
        <v>32.5</v>
      </c>
      <c r="C6" s="11">
        <v>-3.8</v>
      </c>
    </row>
    <row r="7" spans="1:3">
      <c r="A7" t="s">
        <v>40</v>
      </c>
      <c r="B7" s="11">
        <v>32.799999999999997</v>
      </c>
      <c r="C7" s="11">
        <v>-1</v>
      </c>
    </row>
    <row r="8" spans="1:3">
      <c r="A8" t="s">
        <v>41</v>
      </c>
      <c r="B8" s="11">
        <v>34.299999999999997</v>
      </c>
      <c r="C8" s="11">
        <v>2.4</v>
      </c>
    </row>
    <row r="9" spans="1:3">
      <c r="A9" t="s">
        <v>42</v>
      </c>
      <c r="B9" s="11">
        <v>34.6</v>
      </c>
      <c r="C9" s="11">
        <v>0.2</v>
      </c>
    </row>
    <row r="10" spans="1:3">
      <c r="A10" t="s">
        <v>43</v>
      </c>
      <c r="B10" s="11">
        <v>31.2</v>
      </c>
      <c r="C10" s="11">
        <v>-3.5</v>
      </c>
    </row>
    <row r="11" spans="1:3">
      <c r="A11" t="s">
        <v>44</v>
      </c>
      <c r="B11" s="11">
        <v>26.7</v>
      </c>
      <c r="C11" s="11">
        <v>-8.1</v>
      </c>
    </row>
    <row r="12" spans="1:3">
      <c r="A12" t="s">
        <v>45</v>
      </c>
      <c r="B12" s="11">
        <v>19.8</v>
      </c>
      <c r="C12" s="11">
        <v>-18.899999999999999</v>
      </c>
    </row>
    <row r="13" spans="1:3">
      <c r="A13" t="s">
        <v>46</v>
      </c>
      <c r="B13" s="11">
        <v>18</v>
      </c>
      <c r="C13" s="11">
        <v>-26.6</v>
      </c>
    </row>
  </sheetData>
  <phoneticPr fontId="7" type="noConversion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5BD7-798D-4A96-AA45-33BD10731400}">
  <dimension ref="A1:C13"/>
  <sheetViews>
    <sheetView zoomScale="109" workbookViewId="0">
      <selection activeCell="E14" sqref="E14"/>
    </sheetView>
  </sheetViews>
  <sheetFormatPr defaultColWidth="11.42578125" defaultRowHeight="15"/>
  <cols>
    <col min="2" max="2" width="20.7109375" customWidth="1"/>
    <col min="3" max="3" width="16.28515625" customWidth="1"/>
  </cols>
  <sheetData>
    <row r="1" spans="1:3">
      <c r="A1" t="s">
        <v>32</v>
      </c>
      <c r="B1" s="11" t="s">
        <v>47</v>
      </c>
      <c r="C1" t="s">
        <v>48</v>
      </c>
    </row>
    <row r="2" spans="1:3">
      <c r="A2" t="s">
        <v>35</v>
      </c>
      <c r="B2" s="11">
        <v>-2.2999999999999998</v>
      </c>
      <c r="C2" s="10">
        <v>32</v>
      </c>
    </row>
    <row r="3" spans="1:3">
      <c r="A3" t="s">
        <v>36</v>
      </c>
      <c r="B3" s="11">
        <v>-1.5</v>
      </c>
      <c r="C3" s="10">
        <v>33</v>
      </c>
    </row>
    <row r="4" spans="1:3">
      <c r="A4" t="s">
        <v>37</v>
      </c>
      <c r="B4" s="11">
        <v>2.9</v>
      </c>
      <c r="C4" s="10">
        <v>40</v>
      </c>
    </row>
    <row r="5" spans="1:3">
      <c r="A5" t="s">
        <v>38</v>
      </c>
      <c r="B5" s="11">
        <v>7</v>
      </c>
      <c r="C5" s="10">
        <v>52</v>
      </c>
    </row>
    <row r="6" spans="1:3">
      <c r="A6" t="s">
        <v>39</v>
      </c>
      <c r="B6" s="11">
        <v>11.6</v>
      </c>
      <c r="C6" s="10">
        <v>77</v>
      </c>
    </row>
    <row r="7" spans="1:3">
      <c r="A7" t="s">
        <v>40</v>
      </c>
      <c r="B7" s="11">
        <v>14.9</v>
      </c>
      <c r="C7" s="10">
        <v>97</v>
      </c>
    </row>
    <row r="8" spans="1:3">
      <c r="A8" t="s">
        <v>41</v>
      </c>
      <c r="B8" s="11">
        <v>16.7</v>
      </c>
      <c r="C8" s="10">
        <v>87</v>
      </c>
    </row>
    <row r="9" spans="1:3">
      <c r="A9" t="s">
        <v>42</v>
      </c>
      <c r="B9" s="11">
        <v>16.2</v>
      </c>
      <c r="C9" s="10">
        <v>79</v>
      </c>
    </row>
    <row r="10" spans="1:3">
      <c r="A10" t="s">
        <v>43</v>
      </c>
      <c r="B10" s="11">
        <v>13.1</v>
      </c>
      <c r="C10" s="10">
        <v>51</v>
      </c>
    </row>
    <row r="11" spans="1:3">
      <c r="A11" t="s">
        <v>44</v>
      </c>
      <c r="B11" s="11">
        <v>7.9</v>
      </c>
      <c r="C11" s="10">
        <v>36</v>
      </c>
    </row>
    <row r="12" spans="1:3">
      <c r="A12" t="s">
        <v>45</v>
      </c>
      <c r="B12" s="11">
        <v>2.5</v>
      </c>
      <c r="C12" s="10">
        <v>42</v>
      </c>
    </row>
    <row r="13" spans="1:3">
      <c r="A13" t="s">
        <v>46</v>
      </c>
      <c r="B13" s="11">
        <v>-1</v>
      </c>
      <c r="C13" s="10">
        <v>36</v>
      </c>
    </row>
  </sheetData>
  <phoneticPr fontId="7" type="noConversion"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1A-8C0F-4AA0-A58E-886096C56718}">
  <dimension ref="A1:E16"/>
  <sheetViews>
    <sheetView zoomScale="140" workbookViewId="0">
      <selection activeCell="F18" sqref="F18"/>
    </sheetView>
  </sheetViews>
  <sheetFormatPr defaultColWidth="11.42578125" defaultRowHeight="15"/>
  <cols>
    <col min="1" max="1" width="20.28515625" customWidth="1"/>
    <col min="2" max="2" width="19.140625" customWidth="1"/>
    <col min="3" max="3" width="17.7109375" customWidth="1"/>
    <col min="5" max="5" width="15" customWidth="1"/>
  </cols>
  <sheetData>
    <row r="1" spans="1:5">
      <c r="A1" s="9"/>
      <c r="B1" s="9"/>
    </row>
    <row r="2" spans="1:5">
      <c r="A2" t="s">
        <v>32</v>
      </c>
      <c r="B2" t="s">
        <v>49</v>
      </c>
      <c r="C2" s="9" t="s">
        <v>50</v>
      </c>
      <c r="D2" s="9" t="s">
        <v>51</v>
      </c>
      <c r="E2" t="s">
        <v>52</v>
      </c>
    </row>
    <row r="3" spans="1:5">
      <c r="A3" t="s">
        <v>35</v>
      </c>
      <c r="B3">
        <v>31</v>
      </c>
      <c r="C3" s="10">
        <v>5</v>
      </c>
      <c r="D3" s="10">
        <v>10</v>
      </c>
      <c r="E3" s="6">
        <f>B3-C3-D3</f>
        <v>16</v>
      </c>
    </row>
    <row r="4" spans="1:5">
      <c r="A4" t="s">
        <v>36</v>
      </c>
      <c r="B4">
        <v>28</v>
      </c>
      <c r="C4" s="10">
        <v>5</v>
      </c>
      <c r="D4" s="10">
        <v>9</v>
      </c>
      <c r="E4" s="6">
        <f t="shared" ref="E4:E14" si="0">B4-C4-D4</f>
        <v>14</v>
      </c>
    </row>
    <row r="5" spans="1:5">
      <c r="A5" t="s">
        <v>37</v>
      </c>
      <c r="B5">
        <v>31</v>
      </c>
      <c r="C5" s="10">
        <v>4</v>
      </c>
      <c r="D5" s="10">
        <v>12</v>
      </c>
      <c r="E5" s="6">
        <f t="shared" si="0"/>
        <v>15</v>
      </c>
    </row>
    <row r="6" spans="1:5">
      <c r="A6" t="s">
        <v>38</v>
      </c>
      <c r="B6">
        <v>30</v>
      </c>
      <c r="C6" s="10">
        <v>2</v>
      </c>
      <c r="D6" s="10">
        <v>11</v>
      </c>
      <c r="E6" s="6">
        <f t="shared" si="0"/>
        <v>17</v>
      </c>
    </row>
    <row r="7" spans="1:5">
      <c r="A7" t="s">
        <v>39</v>
      </c>
      <c r="B7">
        <v>31</v>
      </c>
      <c r="C7" s="10">
        <v>2</v>
      </c>
      <c r="D7" s="10">
        <v>11</v>
      </c>
      <c r="E7" s="6">
        <f t="shared" si="0"/>
        <v>18</v>
      </c>
    </row>
    <row r="8" spans="1:5">
      <c r="A8" t="s">
        <v>40</v>
      </c>
      <c r="B8">
        <v>30</v>
      </c>
      <c r="C8" s="10">
        <v>2</v>
      </c>
      <c r="D8" s="10">
        <v>9</v>
      </c>
      <c r="E8" s="6">
        <f t="shared" si="0"/>
        <v>19</v>
      </c>
    </row>
    <row r="9" spans="1:5">
      <c r="A9" t="s">
        <v>41</v>
      </c>
      <c r="B9">
        <v>31</v>
      </c>
      <c r="C9" s="10">
        <v>3</v>
      </c>
      <c r="D9" s="10">
        <v>8</v>
      </c>
      <c r="E9" s="6">
        <f t="shared" si="0"/>
        <v>20</v>
      </c>
    </row>
    <row r="10" spans="1:5">
      <c r="A10" t="s">
        <v>42</v>
      </c>
      <c r="B10">
        <v>31</v>
      </c>
      <c r="C10" s="10">
        <v>3</v>
      </c>
      <c r="D10" s="10">
        <v>8</v>
      </c>
      <c r="E10" s="6">
        <f t="shared" si="0"/>
        <v>20</v>
      </c>
    </row>
    <row r="11" spans="1:5">
      <c r="A11" t="s">
        <v>43</v>
      </c>
      <c r="B11">
        <v>30</v>
      </c>
      <c r="C11" s="10">
        <v>4</v>
      </c>
      <c r="D11" s="10">
        <v>8</v>
      </c>
      <c r="E11" s="6">
        <f t="shared" si="0"/>
        <v>18</v>
      </c>
    </row>
    <row r="12" spans="1:5">
      <c r="A12" t="s">
        <v>44</v>
      </c>
      <c r="B12">
        <v>31</v>
      </c>
      <c r="C12" s="10">
        <v>6</v>
      </c>
      <c r="D12" s="10">
        <v>8</v>
      </c>
      <c r="E12" s="6">
        <f t="shared" si="0"/>
        <v>17</v>
      </c>
    </row>
    <row r="13" spans="1:5">
      <c r="A13" t="s">
        <v>45</v>
      </c>
      <c r="B13">
        <v>30</v>
      </c>
      <c r="C13" s="10">
        <v>4</v>
      </c>
      <c r="D13" s="10">
        <v>12</v>
      </c>
      <c r="E13" s="6">
        <f t="shared" si="0"/>
        <v>14</v>
      </c>
    </row>
    <row r="14" spans="1:5">
      <c r="A14" t="s">
        <v>46</v>
      </c>
      <c r="B14">
        <v>31</v>
      </c>
      <c r="C14" s="10">
        <v>4</v>
      </c>
      <c r="D14" s="10">
        <v>10</v>
      </c>
      <c r="E14" s="6">
        <f t="shared" si="0"/>
        <v>17</v>
      </c>
    </row>
    <row r="15" spans="1:5">
      <c r="C15" s="8"/>
      <c r="D15" s="8"/>
    </row>
    <row r="16" spans="1:5">
      <c r="C16" s="10">
        <v>44</v>
      </c>
      <c r="D16" s="10">
        <v>116</v>
      </c>
      <c r="E16" s="6">
        <f>SUM(E3:E14)</f>
        <v>205</v>
      </c>
    </row>
  </sheetData>
  <phoneticPr fontId="7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 Ennsfellner</dc:creator>
  <cp:keywords/>
  <dc:description/>
  <cp:lastModifiedBy>Lorenz Ennsfellner</cp:lastModifiedBy>
  <cp:revision/>
  <dcterms:created xsi:type="dcterms:W3CDTF">2025-11-12T08:26:27Z</dcterms:created>
  <dcterms:modified xsi:type="dcterms:W3CDTF">2026-01-15T15:26:13Z</dcterms:modified>
  <cp:category/>
  <cp:contentStatus/>
</cp:coreProperties>
</file>