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en\Desktop\STUDIUM\Geographie und Wirtschaft\5. Semester\Geomedien KO\"/>
    </mc:Choice>
  </mc:AlternateContent>
  <xr:revisionPtr revIDLastSave="0" documentId="13_ncr:1_{8A112F6D-39A6-4F74-9A57-FC419897634C}" xr6:coauthVersionLast="47" xr6:coauthVersionMax="47" xr10:uidLastSave="{00000000-0000-0000-0000-000000000000}"/>
  <bookViews>
    <workbookView xWindow="-108" yWindow="-108" windowWidth="23256" windowHeight="12576" xr2:uid="{11D65386-DCD0-4D99-A006-6D185FB2B6BB}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  <sheet name="Diagramm G" sheetId="7" r:id="rId7"/>
    <sheet name="Diagramm H" sheetId="8" r:id="rId8"/>
    <sheet name="Diagramm I" sheetId="9" r:id="rId9"/>
    <sheet name="Diagramm J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5" l="1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E32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E30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E28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E26" i="5"/>
  <c r="Q24" i="5"/>
  <c r="F24" i="5"/>
  <c r="G24" i="5"/>
  <c r="H24" i="5"/>
  <c r="I24" i="5"/>
  <c r="J24" i="5"/>
  <c r="K24" i="5"/>
  <c r="L24" i="5"/>
  <c r="M24" i="5"/>
  <c r="N24" i="5"/>
  <c r="O24" i="5"/>
  <c r="P24" i="5"/>
  <c r="R24" i="5"/>
  <c r="S24" i="5"/>
  <c r="E24" i="5"/>
  <c r="F73" i="3"/>
  <c r="D73" i="3"/>
  <c r="E60" i="3" s="1"/>
  <c r="F60" i="3" s="1"/>
  <c r="E59" i="3" l="1"/>
  <c r="F59" i="3" s="1"/>
  <c r="E68" i="3"/>
  <c r="F68" i="3" s="1"/>
  <c r="E67" i="3"/>
  <c r="F67" i="3" s="1"/>
  <c r="E58" i="3"/>
  <c r="F58" i="3" s="1"/>
  <c r="E54" i="3"/>
  <c r="F54" i="3" s="1"/>
  <c r="E66" i="3"/>
  <c r="F66" i="3" s="1"/>
  <c r="E57" i="3"/>
  <c r="F57" i="3" s="1"/>
  <c r="E56" i="3"/>
  <c r="F56" i="3" s="1"/>
  <c r="E55" i="3"/>
  <c r="F55" i="3" s="1"/>
  <c r="E62" i="3"/>
  <c r="F62" i="3" s="1"/>
  <c r="E65" i="3"/>
  <c r="F65" i="3" s="1"/>
  <c r="E63" i="3"/>
  <c r="F63" i="3" s="1"/>
  <c r="E70" i="3"/>
  <c r="F70" i="3" s="1"/>
  <c r="E61" i="3"/>
  <c r="F61" i="3" s="1"/>
  <c r="E64" i="3"/>
  <c r="F64" i="3" s="1"/>
  <c r="E71" i="3"/>
  <c r="F71" i="3" s="1"/>
  <c r="E69" i="3"/>
  <c r="F69" i="3" s="1"/>
</calcChain>
</file>

<file path=xl/sharedStrings.xml><?xml version="1.0" encoding="utf-8"?>
<sst xmlns="http://schemas.openxmlformats.org/spreadsheetml/2006/main" count="563" uniqueCount="214">
  <si>
    <t>Regionale Kennziffer</t>
  </si>
  <si>
    <t>Bundesland
Politischer Bezirk
Gemeinde</t>
  </si>
  <si>
    <t>Bevölkerung</t>
  </si>
  <si>
    <t>absolut</t>
  </si>
  <si>
    <t>Anteil der Personen unter 15 Jahren</t>
  </si>
  <si>
    <t>Anteil der Personen über 65 Jahren</t>
  </si>
  <si>
    <t>Anteil ausländischer Staatsangehöriger</t>
  </si>
  <si>
    <t>Politischer Bezirk
Gemeinde</t>
  </si>
  <si>
    <t>Öster-
reicher
(Bürger-
zahl)</t>
  </si>
  <si>
    <t>Neben-
wohnsitz-
fälle</t>
  </si>
  <si>
    <t>See-
höhe
in m</t>
  </si>
  <si>
    <t>Kataster-
fläche
in km²</t>
  </si>
  <si>
    <t>Dichte</t>
  </si>
  <si>
    <t>Veränderung der Wohnbevölkerung seit 1991</t>
  </si>
  <si>
    <t>Vergleichszahlen der Volkszählungen</t>
  </si>
  <si>
    <t>Kzf.</t>
  </si>
  <si>
    <t>Insgesamt</t>
  </si>
  <si>
    <t>durch
Geburtenbilanz</t>
  </si>
  <si>
    <t>durch errechnete
Wanderungsbilanz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</si>
  <si>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</si>
  <si>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</si>
  <si>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</si>
  <si>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</si>
  <si>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</si>
  <si>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</si>
  <si>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</si>
  <si>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</si>
  <si>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</si>
  <si>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</si>
  <si>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</si>
  <si>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</si>
  <si>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</si>
  <si>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in %
von
1991</t>
  </si>
  <si>
    <t xml:space="preserve">DIAGRAMMGESTALTUNG A; Gemeinde Allerheiligen im Mühlkreis </t>
  </si>
  <si>
    <t>Allerheiligen im Mühlkreis</t>
  </si>
  <si>
    <t>01</t>
  </si>
  <si>
    <t>Tabelle 1: Wohnbevölkerung nach Gemeinden mit der Bevölkerungsentwicklung seit 1869</t>
  </si>
  <si>
    <t>Tabelle 2: Bevölkerungdaten der Volkszählung 1869 - 1991</t>
  </si>
  <si>
    <t xml:space="preserve">Jahr </t>
  </si>
  <si>
    <t xml:space="preserve">Anzahl </t>
  </si>
  <si>
    <t>Wohn-
bevölke-
rung 2001</t>
  </si>
  <si>
    <t>Digramm zur Bevölkerungsentwicklung von 1869 bis 2001</t>
  </si>
  <si>
    <t xml:space="preserve">DIAGRAMMGESTALTUNG B; Gemeinde Allerheiligen im Mühlkreis </t>
  </si>
  <si>
    <t>DIAGRAMMGESTALTUNG C</t>
  </si>
  <si>
    <t xml:space="preserve">Registerzählung 2011: Bezirkstabelle von Oberösterreich </t>
  </si>
  <si>
    <t>Erwerbstätigkeit</t>
  </si>
  <si>
    <t>Bildung
(15 Jahre und älter)</t>
  </si>
  <si>
    <t>Auspendler/-innenanteil (Anteil der Auspendler/-innen an den Erwerbstätigen am Wohnort)</t>
  </si>
  <si>
    <t>Zahl der Privathaushalte</t>
  </si>
  <si>
    <t>durchschnittliche Haushaltsgröße (in Personen)</t>
  </si>
  <si>
    <t>Zahl der Familien</t>
  </si>
  <si>
    <t>Erwerbstätigenquote der 15 bis 64-Jährigen</t>
  </si>
  <si>
    <t>Arbeitslosenquote
(15 Jahre und älter)</t>
  </si>
  <si>
    <t>Anteil der Personen mit
Sekundarabschluss</t>
  </si>
  <si>
    <t>Anteil der Personen mit Tertiärabschluss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</si>
  <si>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</si>
  <si>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</si>
  <si>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</si>
  <si>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</si>
  <si>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</si>
  <si>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</si>
  <si>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</si>
  <si>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</si>
  <si>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</si>
  <si>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</si>
  <si>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</si>
  <si>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</si>
  <si>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</si>
  <si>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</si>
  <si>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</si>
  <si>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</si>
  <si>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</si>
  <si>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</si>
  <si>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Österreich</t>
  </si>
  <si>
    <t>Oberösterreich</t>
  </si>
  <si>
    <t>Bezirk</t>
  </si>
  <si>
    <t xml:space="preserve">absolut </t>
  </si>
  <si>
    <t xml:space="preserve">Prozent </t>
  </si>
  <si>
    <t>%</t>
  </si>
  <si>
    <t>DIAGRAMMGESTALTUNG D</t>
  </si>
  <si>
    <t>41101</t>
  </si>
  <si>
    <t>41102</t>
  </si>
  <si>
    <t>Arbing</t>
  </si>
  <si>
    <t>41103</t>
  </si>
  <si>
    <t>Baumgartenberg</t>
  </si>
  <si>
    <t>41104</t>
  </si>
  <si>
    <t>Dimbach</t>
  </si>
  <si>
    <t>41105</t>
  </si>
  <si>
    <t>Grein</t>
  </si>
  <si>
    <t>41106</t>
  </si>
  <si>
    <t>Katsdorf</t>
  </si>
  <si>
    <t>41107</t>
  </si>
  <si>
    <t>Klam</t>
  </si>
  <si>
    <t>41108</t>
  </si>
  <si>
    <t>Bad Kreuzen</t>
  </si>
  <si>
    <t>41109</t>
  </si>
  <si>
    <t>Langenstein</t>
  </si>
  <si>
    <t>41110</t>
  </si>
  <si>
    <t>Luftenberg an der Donau</t>
  </si>
  <si>
    <t>41111</t>
  </si>
  <si>
    <t>Mauthausen</t>
  </si>
  <si>
    <t>41112</t>
  </si>
  <si>
    <t>Mitterkirchen im Machland</t>
  </si>
  <si>
    <t>41113</t>
  </si>
  <si>
    <t>Münzbach</t>
  </si>
  <si>
    <t>41114</t>
  </si>
  <si>
    <t>Naarn im Machlande</t>
  </si>
  <si>
    <t>41115</t>
  </si>
  <si>
    <t>Pabneukirchen</t>
  </si>
  <si>
    <t>41116</t>
  </si>
  <si>
    <t>41117</t>
  </si>
  <si>
    <t>Rechberg</t>
  </si>
  <si>
    <t>41118</t>
  </si>
  <si>
    <t>Ried in der Riedmark</t>
  </si>
  <si>
    <t>41119</t>
  </si>
  <si>
    <t>St. Georgen am Walde</t>
  </si>
  <si>
    <t>41120</t>
  </si>
  <si>
    <t>St. Georgen an der Gusen</t>
  </si>
  <si>
    <t>41121</t>
  </si>
  <si>
    <t>St. Nikola an der Donau</t>
  </si>
  <si>
    <t>41122</t>
  </si>
  <si>
    <t>St. Thomas am Blasenstein</t>
  </si>
  <si>
    <t>41123</t>
  </si>
  <si>
    <t>Saxen</t>
  </si>
  <si>
    <t>41124</t>
  </si>
  <si>
    <t>Schwertberg</t>
  </si>
  <si>
    <t>41125</t>
  </si>
  <si>
    <t>Waldhausen im Strudengau</t>
  </si>
  <si>
    <t>41126</t>
  </si>
  <si>
    <t>Windhaag bei Perg</t>
  </si>
  <si>
    <t>DIAGRAMMGESTALTUNG E</t>
  </si>
  <si>
    <t>relativ</t>
  </si>
  <si>
    <t>DIAGRAMMGESTALTUNG F</t>
  </si>
  <si>
    <t>Dichte (durchschnittliche Bevölkerungsdichte pro km2)</t>
  </si>
  <si>
    <t>DIAGRAMMGESTALTUNG G</t>
  </si>
  <si>
    <t>ENNS (OÖ), Seehöhe 260m</t>
  </si>
  <si>
    <t>Periode</t>
  </si>
  <si>
    <t>L U F T T E M P E R A T U R   (°C)</t>
  </si>
  <si>
    <t>R E L A T I V E</t>
  </si>
  <si>
    <t>N I E D E R S C H L A G</t>
  </si>
  <si>
    <t>S C H N E E</t>
  </si>
  <si>
    <t>S O N N E N S C H E I N</t>
  </si>
  <si>
    <t>N E B E L</t>
  </si>
  <si>
    <t>WIND</t>
  </si>
  <si>
    <t>F E U C H T E</t>
  </si>
  <si>
    <t>GESCHW.</t>
  </si>
  <si>
    <t>1961-1990</t>
  </si>
  <si>
    <t>Monats-</t>
  </si>
  <si>
    <t>M o n a t l i c h e s</t>
  </si>
  <si>
    <t xml:space="preserve">A b s o l u t e s </t>
  </si>
  <si>
    <t>Mittel</t>
  </si>
  <si>
    <t>Max.Sum.</t>
  </si>
  <si>
    <t>Zahl</t>
  </si>
  <si>
    <t>Mittl.</t>
  </si>
  <si>
    <t>Heitere</t>
  </si>
  <si>
    <t>Trübe</t>
  </si>
  <si>
    <t>mittel</t>
  </si>
  <si>
    <t>Maximum</t>
  </si>
  <si>
    <t>Minimum</t>
  </si>
  <si>
    <t>7 Uhr</t>
  </si>
  <si>
    <t>14 Uhr</t>
  </si>
  <si>
    <t>summe</t>
  </si>
  <si>
    <t>in 24 h</t>
  </si>
  <si>
    <t>d.Tage</t>
  </si>
  <si>
    <t>max.SH</t>
  </si>
  <si>
    <t>summe(h)</t>
  </si>
  <si>
    <t>Tage</t>
  </si>
  <si>
    <t>m/s</t>
  </si>
  <si>
    <t>mm</t>
  </si>
  <si>
    <t>&gt;1mm</t>
  </si>
  <si>
    <t>SH&gt;1cm</t>
  </si>
  <si>
    <t>cm</t>
  </si>
  <si>
    <t>Jänner</t>
  </si>
  <si>
    <t>J</t>
  </si>
  <si>
    <t>Februar</t>
  </si>
  <si>
    <t>F</t>
  </si>
  <si>
    <t>März</t>
  </si>
  <si>
    <t>M</t>
  </si>
  <si>
    <t>April</t>
  </si>
  <si>
    <t>&lt;1</t>
  </si>
  <si>
    <t>A</t>
  </si>
  <si>
    <t>Mai</t>
  </si>
  <si>
    <t>Juni</t>
  </si>
  <si>
    <t>Juli</t>
  </si>
  <si>
    <t>August</t>
  </si>
  <si>
    <t>September</t>
  </si>
  <si>
    <t>S</t>
  </si>
  <si>
    <t>Oktober</t>
  </si>
  <si>
    <t>O</t>
  </si>
  <si>
    <t>November</t>
  </si>
  <si>
    <t>N</t>
  </si>
  <si>
    <t>Dezember</t>
  </si>
  <si>
    <t>D</t>
  </si>
  <si>
    <t>Jahr</t>
  </si>
  <si>
    <t>Klimastation Enns, OÖ</t>
  </si>
  <si>
    <t>DIAGRAMMGESTALTUNG H</t>
  </si>
  <si>
    <t>Monatssumme Niederschlag im mm</t>
  </si>
  <si>
    <t>Monatsmittel in °C</t>
  </si>
  <si>
    <t>°C</t>
  </si>
  <si>
    <t>DIAGRAMMGESTALTUNG I</t>
  </si>
  <si>
    <t>Schnee</t>
  </si>
  <si>
    <t xml:space="preserve">Heiter </t>
  </si>
  <si>
    <t>Trüb</t>
  </si>
  <si>
    <t>Neben</t>
  </si>
  <si>
    <t>Regen</t>
  </si>
  <si>
    <t>DIAGRAMMGESTALTUNG J</t>
  </si>
  <si>
    <t>Schüler:innen beschreiben das Bild.</t>
  </si>
  <si>
    <t>Schüler:innen wenden bereits vorhandenes Wissen zu Europa bzw. den Nachtkarten an.</t>
  </si>
  <si>
    <t>Schüler:innen erläutern Agglomeration und Metropolregion und wissen zumindest ein Beispiel.</t>
  </si>
  <si>
    <t>Schüler:innen lokalisieren Ballungsräume in der Karte.</t>
  </si>
  <si>
    <t>Schüler:innen reflektieren, wie es zur Entstehung von Ballungsräumen kommt.</t>
  </si>
  <si>
    <t>Schüler:innen argumentieren in der Gruppe.</t>
  </si>
  <si>
    <t xml:space="preserve">Schüler:innen können sich eine Meinung bilden und diese im Klassenverband vertreten. </t>
  </si>
  <si>
    <t>Erreicht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</si>
</sst>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[=0]&quot;-&quot;;#,##0.0"/>
    <numFmt numFmtId="167" formatCode="[=0]&quot;-&quot;;#,##0.00"/>
    <numFmt numFmtId="168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45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9" fillId="0" borderId="0" xfId="0" applyFont="1"/>
    <xf numFmtId="0" fontId="0" fillId="0" borderId="6" xfId="0" applyBorder="1"/>
    <xf numFmtId="0" fontId="2" fillId="0" borderId="0" xfId="0" applyFont="1"/>
    <xf numFmtId="0" fontId="10" fillId="0" borderId="0" xfId="0" applyFont="1"/>
    <xf numFmtId="0" fontId="11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" fillId="0" borderId="0" xfId="0" applyFont="1"/>
    <xf numFmtId="0" fontId="5" fillId="0" borderId="1" xfId="2" applyFont="1" applyBorder="1" applyAlignment="1">
      <alignment horizontal="centerContinuous" vertical="center" wrapText="1"/>
    </xf>
    <xf numFmtId="0" fontId="5" fillId="0" borderId="0" xfId="0" applyFont="1" applyBorder="1" applyAlignment="1">
      <alignment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2" fontId="5" fillId="0" borderId="1" xfId="2" applyNumberFormat="1" applyFont="1" applyBorder="1" applyAlignment="1">
      <alignment horizontal="center"/>
    </xf>
    <xf numFmtId="1" fontId="5" fillId="0" borderId="1" xfId="2" applyNumberFormat="1" applyFont="1" applyBorder="1" applyAlignment="1">
      <alignment horizontal="center"/>
    </xf>
    <xf numFmtId="164" fontId="5" fillId="0" borderId="1" xfId="2" applyNumberFormat="1" applyFont="1" applyBorder="1" applyAlignment="1">
      <alignment horizontal="center"/>
    </xf>
    <xf numFmtId="49" fontId="5" fillId="0" borderId="1" xfId="2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0" fontId="1" fillId="0" borderId="12" xfId="0" applyFont="1" applyBorder="1"/>
    <xf numFmtId="0" fontId="0" fillId="0" borderId="13" xfId="0" applyFont="1" applyBorder="1"/>
    <xf numFmtId="0" fontId="0" fillId="0" borderId="0" xfId="0" applyFont="1" applyFill="1" applyBorder="1"/>
    <xf numFmtId="0" fontId="9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right" indent="1"/>
    </xf>
    <xf numFmtId="0" fontId="12" fillId="0" borderId="1" xfId="0" applyFont="1" applyBorder="1"/>
    <xf numFmtId="3" fontId="12" fillId="0" borderId="1" xfId="0" applyNumberFormat="1" applyFont="1" applyBorder="1"/>
    <xf numFmtId="166" fontId="9" fillId="0" borderId="1" xfId="0" applyNumberFormat="1" applyFont="1" applyBorder="1"/>
    <xf numFmtId="166" fontId="12" fillId="0" borderId="1" xfId="0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7" fontId="9" fillId="0" borderId="1" xfId="0" applyNumberFormat="1" applyFont="1" applyBorder="1"/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right"/>
    </xf>
    <xf numFmtId="2" fontId="12" fillId="0" borderId="1" xfId="0" applyNumberFormat="1" applyFont="1" applyBorder="1"/>
    <xf numFmtId="0" fontId="9" fillId="0" borderId="1" xfId="0" applyFont="1" applyBorder="1"/>
    <xf numFmtId="0" fontId="13" fillId="0" borderId="1" xfId="0" applyFont="1" applyBorder="1"/>
    <xf numFmtId="0" fontId="14" fillId="0" borderId="0" xfId="2" applyFont="1" applyBorder="1" applyAlignment="1">
      <alignment vertical="center"/>
    </xf>
    <xf numFmtId="0" fontId="9" fillId="0" borderId="0" xfId="0" applyFont="1" applyAlignment="1">
      <alignment wrapText="1"/>
    </xf>
    <xf numFmtId="3" fontId="12" fillId="0" borderId="0" xfId="0" applyNumberFormat="1" applyFont="1"/>
    <xf numFmtId="0" fontId="12" fillId="0" borderId="0" xfId="0" applyFont="1" applyBorder="1"/>
    <xf numFmtId="3" fontId="12" fillId="0" borderId="0" xfId="0" applyNumberFormat="1" applyFont="1" applyBorder="1"/>
    <xf numFmtId="0" fontId="9" fillId="0" borderId="0" xfId="0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10" fontId="9" fillId="0" borderId="0" xfId="1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3" xfId="0" applyBorder="1"/>
    <xf numFmtId="0" fontId="0" fillId="0" borderId="9" xfId="0" applyBorder="1"/>
    <xf numFmtId="0" fontId="12" fillId="0" borderId="6" xfId="0" applyFont="1" applyBorder="1"/>
    <xf numFmtId="0" fontId="6" fillId="0" borderId="0" xfId="2" applyFont="1" applyAlignment="1">
      <alignment horizontal="right"/>
    </xf>
    <xf numFmtId="3" fontId="12" fillId="0" borderId="12" xfId="0" applyNumberFormat="1" applyFont="1" applyBorder="1"/>
    <xf numFmtId="164" fontId="12" fillId="0" borderId="12" xfId="0" applyNumberFormat="1" applyFont="1" applyBorder="1"/>
    <xf numFmtId="164" fontId="12" fillId="0" borderId="12" xfId="0" applyNumberFormat="1" applyFont="1" applyBorder="1" applyAlignment="1">
      <alignment horizontal="right"/>
    </xf>
    <xf numFmtId="2" fontId="12" fillId="0" borderId="12" xfId="0" applyNumberFormat="1" applyFont="1" applyBorder="1"/>
    <xf numFmtId="3" fontId="12" fillId="0" borderId="4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2" fontId="12" fillId="0" borderId="0" xfId="0" applyNumberFormat="1" applyFont="1" applyBorder="1"/>
    <xf numFmtId="3" fontId="12" fillId="0" borderId="6" xfId="0" applyNumberFormat="1" applyFont="1" applyBorder="1"/>
    <xf numFmtId="0" fontId="12" fillId="0" borderId="13" xfId="0" applyFont="1" applyBorder="1"/>
    <xf numFmtId="3" fontId="12" fillId="0" borderId="13" xfId="0" applyNumberFormat="1" applyFont="1" applyBorder="1"/>
    <xf numFmtId="164" fontId="12" fillId="0" borderId="13" xfId="0" applyNumberFormat="1" applyFont="1" applyBorder="1"/>
    <xf numFmtId="164" fontId="12" fillId="0" borderId="13" xfId="0" applyNumberFormat="1" applyFont="1" applyBorder="1" applyAlignment="1">
      <alignment horizontal="right"/>
    </xf>
    <xf numFmtId="2" fontId="12" fillId="0" borderId="13" xfId="0" applyNumberFormat="1" applyFont="1" applyBorder="1"/>
    <xf numFmtId="3" fontId="12" fillId="0" borderId="9" xfId="0" applyNumberFormat="1" applyFont="1" applyBorder="1"/>
    <xf numFmtId="0" fontId="9" fillId="0" borderId="7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right" indent="1"/>
    </xf>
    <xf numFmtId="165" fontId="12" fillId="0" borderId="0" xfId="0" applyNumberFormat="1" applyFont="1" applyBorder="1" applyAlignment="1">
      <alignment horizontal="right"/>
    </xf>
    <xf numFmtId="165" fontId="12" fillId="0" borderId="12" xfId="0" applyNumberFormat="1" applyFont="1" applyBorder="1" applyAlignment="1">
      <alignment horizontal="right"/>
    </xf>
    <xf numFmtId="0" fontId="13" fillId="0" borderId="7" xfId="0" applyFont="1" applyBorder="1"/>
    <xf numFmtId="0" fontId="13" fillId="0" borderId="11" xfId="0" applyFont="1" applyBorder="1"/>
    <xf numFmtId="0" fontId="12" fillId="0" borderId="11" xfId="0" applyFont="1" applyBorder="1"/>
    <xf numFmtId="0" fontId="12" fillId="0" borderId="10" xfId="0" applyFont="1" applyBorder="1"/>
    <xf numFmtId="0" fontId="12" fillId="0" borderId="7" xfId="0" applyFont="1" applyBorder="1" applyAlignment="1">
      <alignment horizontal="right" indent="1"/>
    </xf>
    <xf numFmtId="0" fontId="12" fillId="0" borderId="11" xfId="0" applyFont="1" applyBorder="1" applyAlignment="1">
      <alignment horizontal="right" indent="1"/>
    </xf>
    <xf numFmtId="0" fontId="12" fillId="0" borderId="10" xfId="0" applyFont="1" applyBorder="1" applyAlignment="1">
      <alignment horizontal="right" indent="1"/>
    </xf>
    <xf numFmtId="0" fontId="9" fillId="0" borderId="0" xfId="0" applyNumberFormat="1" applyFont="1" applyAlignment="1">
      <alignment horizontal="center"/>
    </xf>
    <xf numFmtId="0" fontId="2" fillId="0" borderId="13" xfId="0" applyFont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indent="1"/>
    </xf>
    <xf numFmtId="9" fontId="0" fillId="0" borderId="0" xfId="1" applyFont="1"/>
    <xf numFmtId="10" fontId="0" fillId="0" borderId="0" xfId="1" applyNumberFormat="1" applyFont="1"/>
    <xf numFmtId="0" fontId="12" fillId="0" borderId="13" xfId="0" applyFont="1" applyBorder="1" applyAlignment="1">
      <alignment horizontal="right" indent="1"/>
    </xf>
    <xf numFmtId="0" fontId="12" fillId="0" borderId="9" xfId="0" applyFont="1" applyBorder="1"/>
    <xf numFmtId="10" fontId="0" fillId="0" borderId="13" xfId="1" applyNumberFormat="1" applyFont="1" applyBorder="1"/>
    <xf numFmtId="0" fontId="12" fillId="0" borderId="13" xfId="0" applyFont="1" applyFill="1" applyBorder="1" applyAlignment="1">
      <alignment horizontal="right" indent="1"/>
    </xf>
    <xf numFmtId="0" fontId="12" fillId="0" borderId="13" xfId="0" applyFont="1" applyFill="1" applyBorder="1"/>
    <xf numFmtId="0" fontId="13" fillId="0" borderId="9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/>
    <xf numFmtId="1" fontId="8" fillId="0" borderId="0" xfId="0" applyNumberFormat="1" applyFont="1"/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17" fillId="0" borderId="0" xfId="0" applyFont="1"/>
    <xf numFmtId="164" fontId="8" fillId="0" borderId="0" xfId="0" applyNumberFormat="1" applyFont="1" applyFill="1"/>
    <xf numFmtId="164" fontId="0" fillId="0" borderId="0" xfId="0" applyNumberFormat="1"/>
    <xf numFmtId="0" fontId="8" fillId="0" borderId="0" xfId="0" applyFont="1" applyFill="1"/>
    <xf numFmtId="0" fontId="8" fillId="0" borderId="6" xfId="0" applyFont="1" applyBorder="1"/>
    <xf numFmtId="0" fontId="8" fillId="0" borderId="13" xfId="0" applyFont="1" applyFill="1" applyBorder="1"/>
    <xf numFmtId="0" fontId="0" fillId="0" borderId="0" xfId="0" applyAlignment="1"/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/>
    <xf numFmtId="1" fontId="8" fillId="0" borderId="0" xfId="0" applyNumberFormat="1" applyFont="1" applyAlignment="1"/>
    <xf numFmtId="0" fontId="0" fillId="0" borderId="0" xfId="0" applyAlignment="1">
      <alignment vertical="center" wrapText="1"/>
    </xf>
    <xf numFmtId="0" fontId="18" fillId="0" borderId="0" xfId="0" applyFont="1"/>
    <xf numFmtId="0" fontId="8" fillId="0" borderId="0" xfId="0" applyFont="1" applyFill="1" applyBorder="1"/>
    <xf numFmtId="0" fontId="8" fillId="0" borderId="0" xfId="0" applyFont="1" applyBorder="1"/>
    <xf numFmtId="164" fontId="8" fillId="0" borderId="0" xfId="0" applyNumberFormat="1" applyFont="1" applyFill="1" applyBorder="1"/>
    <xf numFmtId="0" fontId="0" fillId="0" borderId="0" xfId="0" applyFill="1"/>
    <xf numFmtId="0" fontId="4" fillId="0" borderId="0" xfId="0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/>
    </xf>
  </cellXfs>
  <cellStyles count="3">
    <cellStyle name="Prozent" xfId="1" builtinId="5"/>
    <cellStyle name="Standard" xfId="0" builtinId="0"/>
    <cellStyle name="Standard 2" xfId="2" xr:uid="{0EF4E61C-027C-4DBF-9E57-0976A46C4A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 in Allerheiligen im Mkr., OÖ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1356138057169E-2"/>
          <c:y val="5.6789172161674326E-2"/>
          <c:w val="0.90352168187219739"/>
          <c:h val="0.81678474767686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A'!$C$30</c:f>
              <c:strCache>
                <c:ptCount val="1"/>
                <c:pt idx="0">
                  <c:v>Anzahl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'Diagramm A'!$D$29:$Q$29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'Diagramm A'!$D$30:$Q$30</c:f>
              <c:numCache>
                <c:formatCode>General</c:formatCode>
                <c:ptCount val="14"/>
                <c:pt idx="0">
                  <c:v>938</c:v>
                </c:pt>
                <c:pt idx="1">
                  <c:v>917</c:v>
                </c:pt>
                <c:pt idx="2">
                  <c:v>934</c:v>
                </c:pt>
                <c:pt idx="3">
                  <c:v>1017</c:v>
                </c:pt>
                <c:pt idx="4">
                  <c:v>1025</c:v>
                </c:pt>
                <c:pt idx="5">
                  <c:v>987</c:v>
                </c:pt>
                <c:pt idx="6">
                  <c:v>1076</c:v>
                </c:pt>
                <c:pt idx="7">
                  <c:v>973</c:v>
                </c:pt>
                <c:pt idx="8">
                  <c:v>1025</c:v>
                </c:pt>
                <c:pt idx="9">
                  <c:v>1049</c:v>
                </c:pt>
                <c:pt idx="10">
                  <c:v>988</c:v>
                </c:pt>
                <c:pt idx="11">
                  <c:v>1054</c:v>
                </c:pt>
                <c:pt idx="12">
                  <c:v>1103</c:v>
                </c:pt>
                <c:pt idx="13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C1B-A222-5A9E93F0D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05942208"/>
        <c:axId val="805939296"/>
      </c:barChart>
      <c:catAx>
        <c:axId val="80594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5939296"/>
        <c:crosses val="autoZero"/>
        <c:auto val="1"/>
        <c:lblAlgn val="ctr"/>
        <c:lblOffset val="100"/>
        <c:noMultiLvlLbl val="0"/>
      </c:catAx>
      <c:valAx>
        <c:axId val="8059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0594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800" b="1"/>
              <a:t>Lernzielerreichung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'Diagramm J'!$C$20:$C$21</c:f>
              <c:strCache>
                <c:ptCount val="2"/>
                <c:pt idx="0">
                  <c:v>Erreicht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'Diagramm J'!$B$22:$B$28</c:f>
              <c:strCache>
                <c:ptCount val="7"/>
                <c:pt idx="0">
                  <c:v>Schüler:innen beschreiben das Bild.</c:v>
                </c:pt>
                <c:pt idx="1">
                  <c:v>Schüler:innen wenden bereits vorhandenes Wissen zu Europa bzw. den Nachtkarten an.</c:v>
                </c:pt>
                <c:pt idx="2">
                  <c:v>Schüler:innen erläutern Agglomeration und Metropolregion und wissen zumindest ein Beispiel.</c:v>
                </c:pt>
                <c:pt idx="3">
                  <c:v>Schüler:innen lokalisieren Ballungsräume in der Karte.</c:v>
                </c:pt>
                <c:pt idx="4">
                  <c:v>Schüler:innen reflektieren, wie es zur Entstehung von Ballungsräumen kommt.</c:v>
                </c:pt>
                <c:pt idx="5">
                  <c:v>Schüler:innen argumentieren in der Gruppe.</c:v>
                </c:pt>
                <c:pt idx="6">
                  <c:v>Schüler:innen können sich eine Meinung bilden und diese im Klassenverband vertreten. </c:v>
                </c:pt>
              </c:strCache>
            </c:strRef>
          </c:cat>
          <c:val>
            <c:numRef>
              <c:f>'Diagramm J'!$C$22:$C$28</c:f>
              <c:numCache>
                <c:formatCode>0%</c:formatCode>
                <c:ptCount val="7"/>
                <c:pt idx="0">
                  <c:v>1</c:v>
                </c:pt>
                <c:pt idx="1">
                  <c:v>0.8</c:v>
                </c:pt>
                <c:pt idx="2">
                  <c:v>0.5</c:v>
                </c:pt>
                <c:pt idx="3">
                  <c:v>0.9</c:v>
                </c:pt>
                <c:pt idx="4">
                  <c:v>0.6</c:v>
                </c:pt>
                <c:pt idx="5">
                  <c:v>0.7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3-4884-A51A-46DDC88D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602320"/>
        <c:axId val="578602736"/>
      </c:radarChart>
      <c:catAx>
        <c:axId val="57860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602736"/>
        <c:crosses val="autoZero"/>
        <c:auto val="1"/>
        <c:lblAlgn val="ctr"/>
        <c:lblOffset val="100"/>
        <c:noMultiLvlLbl val="0"/>
      </c:catAx>
      <c:valAx>
        <c:axId val="57860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60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Bevölkerungsentwicklung 1869 - 2021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4877337426304083E-2"/>
          <c:y val="7.0000035359553625E-2"/>
          <c:w val="0.91108081882874437"/>
          <c:h val="0.802383092475840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'Diagramm B'!$C$25</c:f>
              <c:strCache>
                <c:ptCount val="1"/>
                <c:pt idx="0">
                  <c:v>Anzahl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'Diagramm B'!$D$24:$S$24</c:f>
              <c:numCache>
                <c:formatCode>General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2021</c:v>
                </c:pt>
              </c:numCache>
            </c:numRef>
          </c:xVal>
          <c:yVal>
            <c:numRef>
              <c:f>'Diagramm B'!$D$25:$S$25</c:f>
              <c:numCache>
                <c:formatCode>General</c:formatCode>
                <c:ptCount val="16"/>
                <c:pt idx="0">
                  <c:v>938</c:v>
                </c:pt>
                <c:pt idx="1">
                  <c:v>917</c:v>
                </c:pt>
                <c:pt idx="2">
                  <c:v>934</c:v>
                </c:pt>
                <c:pt idx="3">
                  <c:v>1017</c:v>
                </c:pt>
                <c:pt idx="4">
                  <c:v>1025</c:v>
                </c:pt>
                <c:pt idx="5">
                  <c:v>987</c:v>
                </c:pt>
                <c:pt idx="6">
                  <c:v>1076</c:v>
                </c:pt>
                <c:pt idx="7">
                  <c:v>973</c:v>
                </c:pt>
                <c:pt idx="8">
                  <c:v>1025</c:v>
                </c:pt>
                <c:pt idx="9">
                  <c:v>1049</c:v>
                </c:pt>
                <c:pt idx="10">
                  <c:v>988</c:v>
                </c:pt>
                <c:pt idx="11">
                  <c:v>1054</c:v>
                </c:pt>
                <c:pt idx="12">
                  <c:v>1103</c:v>
                </c:pt>
                <c:pt idx="13">
                  <c:v>1099</c:v>
                </c:pt>
                <c:pt idx="14">
                  <c:v>1185</c:v>
                </c:pt>
                <c:pt idx="15">
                  <c:v>1271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7A-4925-A7BA-6903C132907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733609840"/>
        <c:axId val="733610256"/>
      </c:scatterChart>
      <c:valAx>
        <c:axId val="73360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3610256"/>
        <c:crosses val="autoZero"/>
        <c:crossBetween val="midCat"/>
      </c:valAx>
      <c:valAx>
        <c:axId val="73361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360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Verteilung der Bevölkerung nach Bezirken in Oberösterreich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FAD-4D01-8FFB-A6C08DFA0C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FAD-4D01-8FFB-A6C08DFA0C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FAD-4D01-8FFB-A6C08DFA0C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FAD-4D01-8FFB-A6C08DFA0C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FAD-4D01-8FFB-A6C08DFA0C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FAD-4D01-8FFB-A6C08DFA0C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FAD-4D01-8FFB-A6C08DFA0C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FAD-4D01-8FFB-A6C08DFA0C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FAD-4D01-8FFB-A6C08DFA0C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4FAD-4D01-8FFB-A6C08DFA0C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FAD-4D01-8FFB-A6C08DFA0CE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4FAD-4D01-8FFB-A6C08DFA0CE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FAD-4D01-8FFB-A6C08DFA0CE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4FAD-4D01-8FFB-A6C08DFA0CE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4FAD-4D01-8FFB-A6C08DFA0CE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FAD-4D01-8FFB-A6C08DFA0CE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4FAD-4D01-8FFB-A6C08DFA0CE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4FAD-4D01-8FFB-A6C08DFA0CE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FAD-4D01-8FFB-A6C08DFA0CE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FAD-4D01-8FFB-A6C08DFA0CE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FAD-4D01-8FFB-A6C08DFA0CE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FAD-4D01-8FFB-A6C08DFA0CE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FAD-4D01-8FFB-A6C08DFA0CE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FAD-4D01-8FFB-A6C08DFA0CE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FAD-4D01-8FFB-A6C08DFA0CE0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FAD-4D01-8FFB-A6C08DFA0CE0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FAD-4D01-8FFB-A6C08DFA0CE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FAD-4D01-8FFB-A6C08DFA0CE0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AD-4D01-8FFB-A6C08DFA0CE0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FAD-4D01-8FFB-A6C08DFA0CE0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AD-4D01-8FFB-A6C08DFA0CE0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FAD-4D01-8FFB-A6C08DFA0CE0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AD-4D01-8FFB-A6C08DFA0CE0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FAD-4D01-8FFB-A6C08DFA0CE0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4FAD-4D01-8FFB-A6C08DFA0CE0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AD-4D01-8FFB-A6C08DFA0C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'Diagramm C'!$C$54:$C$71</c:f>
              <c:strCache>
                <c:ptCount val="18"/>
                <c:pt idx="0">
                  <c:v>Braunau am Inn</c:v>
                </c:pt>
                <c:pt idx="1">
                  <c:v>Eferding</c:v>
                </c:pt>
                <c:pt idx="2">
                  <c:v>Freistadt</c:v>
                </c:pt>
                <c:pt idx="3">
                  <c:v>Gmunden</c:v>
                </c:pt>
                <c:pt idx="4">
                  <c:v>Grieskirchen</c:v>
                </c:pt>
                <c:pt idx="5">
                  <c:v>Kirchdorf an der Krems</c:v>
                </c:pt>
                <c:pt idx="6">
                  <c:v>Linz (Stadt)</c:v>
                </c:pt>
                <c:pt idx="7">
                  <c:v>Linz-Land</c:v>
                </c:pt>
                <c:pt idx="8">
                  <c:v>Perg</c:v>
                </c:pt>
                <c:pt idx="9">
                  <c:v>Ried im Innkreis</c:v>
                </c:pt>
                <c:pt idx="10">
                  <c:v>Rohrbach</c:v>
                </c:pt>
                <c:pt idx="11">
                  <c:v>Schärding</c:v>
                </c:pt>
                <c:pt idx="12">
                  <c:v>Steyr (Stadt)</c:v>
                </c:pt>
                <c:pt idx="13">
                  <c:v>Steyr-Land</c:v>
                </c:pt>
                <c:pt idx="14">
                  <c:v>Urfahr-Umgebung</c:v>
                </c:pt>
                <c:pt idx="15">
                  <c:v>Vöcklabruck</c:v>
                </c:pt>
                <c:pt idx="16">
                  <c:v>Wels (Stadt)</c:v>
                </c:pt>
                <c:pt idx="17">
                  <c:v>Wels-Land</c:v>
                </c:pt>
              </c:strCache>
            </c:strRef>
          </c:cat>
          <c:val>
            <c:numRef>
              <c:f>'Diagramm C'!$F$54:$F$71</c:f>
              <c:numCache>
                <c:formatCode>0.00%</c:formatCode>
                <c:ptCount val="18"/>
                <c:pt idx="0">
                  <c:v>6.9195522301490633E-2</c:v>
                </c:pt>
                <c:pt idx="1">
                  <c:v>2.2451445151305524E-2</c:v>
                </c:pt>
                <c:pt idx="2">
                  <c:v>4.6056549829462098E-2</c:v>
                </c:pt>
                <c:pt idx="3">
                  <c:v>7.0310985866079298E-2</c:v>
                </c:pt>
                <c:pt idx="4">
                  <c:v>4.424719295044003E-2</c:v>
                </c:pt>
                <c:pt idx="5">
                  <c:v>3.9297279174288179E-2</c:v>
                </c:pt>
                <c:pt idx="6">
                  <c:v>0.13431468663042295</c:v>
                </c:pt>
                <c:pt idx="7">
                  <c:v>9.8401286779528668E-2</c:v>
                </c:pt>
                <c:pt idx="8">
                  <c:v>4.6498632726017536E-2</c:v>
                </c:pt>
                <c:pt idx="9">
                  <c:v>4.1416447747216291E-2</c:v>
                </c:pt>
                <c:pt idx="10">
                  <c:v>4.0097272383894884E-2</c:v>
                </c:pt>
                <c:pt idx="11">
                  <c:v>3.991195123365885E-2</c:v>
                </c:pt>
                <c:pt idx="12">
                  <c:v>2.7023643300640419E-2</c:v>
                </c:pt>
                <c:pt idx="13">
                  <c:v>4.1520425644486131E-2</c:v>
                </c:pt>
                <c:pt idx="14">
                  <c:v>5.7576876447379403E-2</c:v>
                </c:pt>
                <c:pt idx="15">
                  <c:v>9.2176759596028182E-2</c:v>
                </c:pt>
                <c:pt idx="16">
                  <c:v>4.1443326387326861E-2</c:v>
                </c:pt>
                <c:pt idx="17">
                  <c:v>4.805971585033407E-2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D-4D01-8FFB-A6C08DFA0C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2000"/>
              <a:t>Bevölkerungsentwicklung der Gemeinden im Vergleich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4425822797181499E-2"/>
          <c:y val="7.4663467660359986E-2"/>
          <c:w val="0.89156133647334779"/>
          <c:h val="0.75376466972324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D'!$C$54</c:f>
              <c:strCache>
                <c:ptCount val="1"/>
                <c:pt idx="0">
                  <c:v>Linz (Stadt)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'Diagramm D'!$D$53:$R$53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D'!$D$54:$R$54</c:f>
              <c:numCache>
                <c:formatCode>General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 formatCode="#,##0">
                  <c:v>189889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3-451C-AF77-356AFF0F655A}"/>
            </c:ext>
          </c:extLst>
        </c:ser>
        <c:ser>
          <c:idx val="1"/>
          <c:order val="1"/>
          <c:tx>
            <c:strRef>
              <c:f>'Diagramm D'!$C$55</c:f>
              <c:strCache>
                <c:ptCount val="1"/>
                <c:pt idx="0">
                  <c:v>Perg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'Diagramm D'!$D$53:$R$53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D'!$D$55:$R$55</c:f>
              <c:numCache>
                <c:formatCode>General</c:formatCode>
                <c:ptCount val="15"/>
                <c:pt idx="0">
                  <c:v>38911</c:v>
                </c:pt>
                <c:pt idx="1">
                  <c:v>40993</c:v>
                </c:pt>
                <c:pt idx="2">
                  <c:v>41172</c:v>
                </c:pt>
                <c:pt idx="3">
                  <c:v>42799</c:v>
                </c:pt>
                <c:pt idx="4">
                  <c:v>43523</c:v>
                </c:pt>
                <c:pt idx="5">
                  <c:v>42014</c:v>
                </c:pt>
                <c:pt idx="6">
                  <c:v>43618</c:v>
                </c:pt>
                <c:pt idx="7">
                  <c:v>45013</c:v>
                </c:pt>
                <c:pt idx="8">
                  <c:v>44707</c:v>
                </c:pt>
                <c:pt idx="9">
                  <c:v>46980</c:v>
                </c:pt>
                <c:pt idx="10">
                  <c:v>52414</c:v>
                </c:pt>
                <c:pt idx="11">
                  <c:v>55808</c:v>
                </c:pt>
                <c:pt idx="12">
                  <c:v>59056</c:v>
                </c:pt>
                <c:pt idx="13">
                  <c:v>63955</c:v>
                </c:pt>
                <c:pt idx="14" formatCode="#,##0">
                  <c:v>65738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3-451C-AF77-356AFF0F655A}"/>
            </c:ext>
          </c:extLst>
        </c:ser>
        <c:ser>
          <c:idx val="2"/>
          <c:order val="2"/>
          <c:tx>
            <c:strRef>
              <c:f>'Diagramm D'!$C$56</c:f>
              <c:strCache>
                <c:ptCount val="1"/>
                <c:pt idx="0">
                  <c:v>Allerheiligen im Mühlkreis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3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'Diagramm D'!$D$53:$R$53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D'!$D$56:$R$56</c:f>
              <c:numCache>
                <c:formatCode>General</c:formatCode>
                <c:ptCount val="15"/>
                <c:pt idx="0">
                  <c:v>938</c:v>
                </c:pt>
                <c:pt idx="1">
                  <c:v>917</c:v>
                </c:pt>
                <c:pt idx="2">
                  <c:v>934</c:v>
                </c:pt>
                <c:pt idx="3">
                  <c:v>1017</c:v>
                </c:pt>
                <c:pt idx="4">
                  <c:v>1025</c:v>
                </c:pt>
                <c:pt idx="5">
                  <c:v>987</c:v>
                </c:pt>
                <c:pt idx="6">
                  <c:v>1076</c:v>
                </c:pt>
                <c:pt idx="7">
                  <c:v>973</c:v>
                </c:pt>
                <c:pt idx="8">
                  <c:v>1025</c:v>
                </c:pt>
                <c:pt idx="9">
                  <c:v>1049</c:v>
                </c:pt>
                <c:pt idx="10">
                  <c:v>988</c:v>
                </c:pt>
                <c:pt idx="11">
                  <c:v>1054</c:v>
                </c:pt>
                <c:pt idx="12">
                  <c:v>1103</c:v>
                </c:pt>
                <c:pt idx="13">
                  <c:v>1099</c:v>
                </c:pt>
                <c:pt idx="14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73-451C-AF77-356AFF0F6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901200"/>
        <c:axId val="946909520"/>
      </c:barChart>
      <c:lineChart>
        <c:grouping val="standard"/>
        <c:varyColors val="0"/>
        <c:ser>
          <c:idx val="3"/>
          <c:order val="3"/>
          <c:tx>
            <c:strRef>
              <c:f>'Diagramm D'!$C$57</c:f>
              <c:strCache>
                <c:ptCount val="1"/>
                <c:pt idx="0">
                  <c:v>Schwertberg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'Diagramm D'!$D$53:$R$53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D'!$D$57:$R$57</c:f>
              <c:numCache>
                <c:formatCode>General</c:formatCode>
                <c:ptCount val="15"/>
                <c:pt idx="0">
                  <c:v>2169</c:v>
                </c:pt>
                <c:pt idx="1">
                  <c:v>2287</c:v>
                </c:pt>
                <c:pt idx="2">
                  <c:v>2427</c:v>
                </c:pt>
                <c:pt idx="3">
                  <c:v>2727</c:v>
                </c:pt>
                <c:pt idx="4">
                  <c:v>2883</c:v>
                </c:pt>
                <c:pt idx="5">
                  <c:v>2744</c:v>
                </c:pt>
                <c:pt idx="6">
                  <c:v>2963</c:v>
                </c:pt>
                <c:pt idx="7">
                  <c:v>3018</c:v>
                </c:pt>
                <c:pt idx="8">
                  <c:v>3163</c:v>
                </c:pt>
                <c:pt idx="9">
                  <c:v>3369</c:v>
                </c:pt>
                <c:pt idx="10">
                  <c:v>3901</c:v>
                </c:pt>
                <c:pt idx="11">
                  <c:v>4366</c:v>
                </c:pt>
                <c:pt idx="12">
                  <c:v>4532</c:v>
                </c:pt>
                <c:pt idx="13">
                  <c:v>5164</c:v>
                </c:pt>
                <c:pt idx="14">
                  <c:v>5141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73-451C-AF77-356AFF0F655A}"/>
            </c:ext>
          </c:extLst>
        </c:ser>
        <c:ser>
          <c:idx val="4"/>
          <c:order val="4"/>
          <c:tx>
            <c:strRef>
              <c:f>'Diagramm D'!$C$58</c:f>
              <c:strCache>
                <c:ptCount val="1"/>
                <c:pt idx="0">
                  <c:v>Windhaag bei Perg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'Diagramm D'!$D$53:$R$53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D'!$D$58:$R$58</c:f>
              <c:numCache>
                <c:formatCode>General</c:formatCode>
                <c:ptCount val="15"/>
                <c:pt idx="0">
                  <c:v>1010</c:v>
                </c:pt>
                <c:pt idx="1">
                  <c:v>1045</c:v>
                </c:pt>
                <c:pt idx="2">
                  <c:v>969</c:v>
                </c:pt>
                <c:pt idx="3">
                  <c:v>966</c:v>
                </c:pt>
                <c:pt idx="4">
                  <c:v>943</c:v>
                </c:pt>
                <c:pt idx="5">
                  <c:v>956</c:v>
                </c:pt>
                <c:pt idx="6">
                  <c:v>956</c:v>
                </c:pt>
                <c:pt idx="7">
                  <c:v>1074</c:v>
                </c:pt>
                <c:pt idx="8">
                  <c:v>946</c:v>
                </c:pt>
                <c:pt idx="9">
                  <c:v>928</c:v>
                </c:pt>
                <c:pt idx="10">
                  <c:v>1002</c:v>
                </c:pt>
                <c:pt idx="11">
                  <c:v>1138</c:v>
                </c:pt>
                <c:pt idx="12">
                  <c:v>1208</c:v>
                </c:pt>
                <c:pt idx="13">
                  <c:v>1309</c:v>
                </c:pt>
                <c:pt idx="14">
                  <c:v>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73-451C-AF77-356AFF0F6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7568"/>
        <c:axId val="253730352"/>
      </c:lineChart>
      <c:catAx>
        <c:axId val="94690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600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909520"/>
        <c:crosses val="autoZero"/>
        <c:auto val="1"/>
        <c:lblAlgn val="ctr"/>
        <c:lblOffset val="100"/>
        <c:noMultiLvlLbl val="1"/>
      </c:catAx>
      <c:valAx>
        <c:axId val="946909520"/>
        <c:scaling>
          <c:logBase val="2"/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600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901200"/>
        <c:crosses val="autoZero"/>
        <c:crossBetween val="between"/>
        <c:majorUnit val="10"/>
      </c:valAx>
      <c:valAx>
        <c:axId val="2537303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97568"/>
        <c:crosses val="max"/>
        <c:crossBetween val="between"/>
      </c:valAx>
      <c:catAx>
        <c:axId val="3189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730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4105894669180179E-2"/>
          <c:y val="0.89521295338118079"/>
          <c:w val="0.85204377862182812"/>
          <c:h val="4.4292997039699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800"/>
              <a:t>Bevölkerungsentwicklung</a:t>
            </a:r>
            <a:r>
              <a:rPr lang="de-AT" sz="1800" baseline="0"/>
              <a:t> seit 1869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87939573171471"/>
          <c:y val="8.4488838182655804E-2"/>
          <c:w val="0.85551310303242134"/>
          <c:h val="0.724276995521273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'Diagramm E'!$C$36:$D$36</c:f>
              <c:strCache>
                <c:ptCount val="2"/>
                <c:pt idx="0">
                  <c:v>Linz (Stadt)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'Diagramm E'!$E$35:$S$35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'Diagramm E'!$E$36:$S$36</c:f>
              <c:numCache>
                <c:formatCode>0.00%</c:formatCode>
                <c:ptCount val="15"/>
                <c:pt idx="0">
                  <c:v>0.27048456709390534</c:v>
                </c:pt>
                <c:pt idx="1">
                  <c:v>0.30827120934693519</c:v>
                </c:pt>
                <c:pt idx="2">
                  <c:v>0.3547061644432819</c:v>
                </c:pt>
                <c:pt idx="3">
                  <c:v>0.45424622896503619</c:v>
                </c:pt>
                <c:pt idx="4">
                  <c:v>0.53324178219548346</c:v>
                </c:pt>
                <c:pt idx="5">
                  <c:v>0.58561666230708864</c:v>
                </c:pt>
                <c:pt idx="6">
                  <c:v>0.62853125817420874</c:v>
                </c:pt>
                <c:pt idx="7">
                  <c:v>0.69849703548696485</c:v>
                </c:pt>
                <c:pt idx="8">
                  <c:v>1.0064358270119453</c:v>
                </c:pt>
                <c:pt idx="9">
                  <c:v>1.0679767198535182</c:v>
                </c:pt>
                <c:pt idx="10">
                  <c:v>1.1165369692213793</c:v>
                </c:pt>
                <c:pt idx="11">
                  <c:v>1.0894040456883773</c:v>
                </c:pt>
                <c:pt idx="12">
                  <c:v>1.1064826924753683</c:v>
                </c:pt>
                <c:pt idx="13">
                  <c:v>1</c:v>
                </c:pt>
                <c:pt idx="14">
                  <c:v>1.0347948818554364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F6-48E2-81D9-4E31D549A2A1}"/>
            </c:ext>
          </c:extLst>
        </c:ser>
        <c:ser>
          <c:idx val="1"/>
          <c:order val="1"/>
          <c:tx>
            <c:strRef>
              <c:f>'Diagramm E'!$C$37:$D$37</c:f>
              <c:strCache>
                <c:ptCount val="2"/>
                <c:pt idx="0">
                  <c:v>Perg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'Diagramm E'!$E$35:$S$35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'Diagramm E'!$E$37:$S$37</c:f>
              <c:numCache>
                <c:formatCode>0.00%</c:formatCode>
                <c:ptCount val="15"/>
                <c:pt idx="0">
                  <c:v>0.60841216480337734</c:v>
                </c:pt>
                <c:pt idx="1">
                  <c:v>0.64096630443280433</c:v>
                </c:pt>
                <c:pt idx="2">
                  <c:v>0.64376514736924395</c:v>
                </c:pt>
                <c:pt idx="3">
                  <c:v>0.66920490970213431</c:v>
                </c:pt>
                <c:pt idx="4">
                  <c:v>0.68052536940035968</c:v>
                </c:pt>
                <c:pt idx="5">
                  <c:v>0.65693065436635134</c:v>
                </c:pt>
                <c:pt idx="6">
                  <c:v>0.68201078883590027</c:v>
                </c:pt>
                <c:pt idx="7">
                  <c:v>0.70382300054725977</c:v>
                </c:pt>
                <c:pt idx="8">
                  <c:v>0.69903838636541316</c:v>
                </c:pt>
                <c:pt idx="9">
                  <c:v>0.73457900085997963</c:v>
                </c:pt>
                <c:pt idx="10">
                  <c:v>0.81954499257290281</c:v>
                </c:pt>
                <c:pt idx="11">
                  <c:v>0.87261355640684857</c:v>
                </c:pt>
                <c:pt idx="12">
                  <c:v>0.9233992651082793</c:v>
                </c:pt>
                <c:pt idx="13">
                  <c:v>1</c:v>
                </c:pt>
                <c:pt idx="14">
                  <c:v>1.0278789774059887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F6-48E2-81D9-4E31D549A2A1}"/>
            </c:ext>
          </c:extLst>
        </c:ser>
        <c:ser>
          <c:idx val="2"/>
          <c:order val="2"/>
          <c:tx>
            <c:strRef>
              <c:f>'Diagramm E'!$C$38:$D$38</c:f>
              <c:strCache>
                <c:ptCount val="2"/>
                <c:pt idx="0">
                  <c:v>Allerheiligen im Mühlkreis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'Diagramm E'!$E$35:$S$35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'Diagramm E'!$E$38:$S$38</c:f>
              <c:numCache>
                <c:formatCode>0.00%</c:formatCode>
                <c:ptCount val="15"/>
                <c:pt idx="0">
                  <c:v>0.85350318471337583</c:v>
                </c:pt>
                <c:pt idx="1">
                  <c:v>0.83439490445859876</c:v>
                </c:pt>
                <c:pt idx="2">
                  <c:v>0.84986351228389445</c:v>
                </c:pt>
                <c:pt idx="3">
                  <c:v>0.92538671519563243</c:v>
                </c:pt>
                <c:pt idx="4">
                  <c:v>0.93266606005459507</c:v>
                </c:pt>
                <c:pt idx="5">
                  <c:v>0.89808917197452232</c:v>
                </c:pt>
                <c:pt idx="6">
                  <c:v>0.97907188353048225</c:v>
                </c:pt>
                <c:pt idx="7">
                  <c:v>0.88535031847133761</c:v>
                </c:pt>
                <c:pt idx="8">
                  <c:v>0.93266606005459507</c:v>
                </c:pt>
                <c:pt idx="9">
                  <c:v>0.95450409463148311</c:v>
                </c:pt>
                <c:pt idx="10">
                  <c:v>0.8989990900818926</c:v>
                </c:pt>
                <c:pt idx="11">
                  <c:v>0.95905368516833489</c:v>
                </c:pt>
                <c:pt idx="12">
                  <c:v>1.0036396724294814</c:v>
                </c:pt>
                <c:pt idx="13">
                  <c:v>1</c:v>
                </c:pt>
                <c:pt idx="14">
                  <c:v>1.0782529572338491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F6-48E2-81D9-4E31D549A2A1}"/>
            </c:ext>
          </c:extLst>
        </c:ser>
        <c:ser>
          <c:idx val="3"/>
          <c:order val="3"/>
          <c:tx>
            <c:strRef>
              <c:f>'Diagramm E'!$C$39:$D$39</c:f>
              <c:strCache>
                <c:ptCount val="2"/>
                <c:pt idx="0">
                  <c:v>Schwertberg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'Diagramm E'!$E$35:$S$35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'Diagramm E'!$E$39:$S$39</c:f>
              <c:numCache>
                <c:formatCode>0.00%</c:formatCode>
                <c:ptCount val="15"/>
                <c:pt idx="0">
                  <c:v>0.42002323780015494</c:v>
                </c:pt>
                <c:pt idx="1">
                  <c:v>0.44287374128582496</c:v>
                </c:pt>
                <c:pt idx="2">
                  <c:v>0.46998450813323006</c:v>
                </c:pt>
                <c:pt idx="3">
                  <c:v>0.52807900852052669</c:v>
                </c:pt>
                <c:pt idx="4">
                  <c:v>0.55828814872192101</c:v>
                </c:pt>
                <c:pt idx="5">
                  <c:v>0.53137103020914023</c:v>
                </c:pt>
                <c:pt idx="6">
                  <c:v>0.57378001549186675</c:v>
                </c:pt>
                <c:pt idx="7">
                  <c:v>0.58443067389620451</c:v>
                </c:pt>
                <c:pt idx="8">
                  <c:v>0.6125096824167312</c:v>
                </c:pt>
                <c:pt idx="9">
                  <c:v>0.65240123934934158</c:v>
                </c:pt>
                <c:pt idx="10">
                  <c:v>0.75542215336948104</c:v>
                </c:pt>
                <c:pt idx="11">
                  <c:v>0.84546862896979091</c:v>
                </c:pt>
                <c:pt idx="12">
                  <c:v>0.87761425251742831</c:v>
                </c:pt>
                <c:pt idx="13">
                  <c:v>1</c:v>
                </c:pt>
                <c:pt idx="14">
                  <c:v>0.99554608830364055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F6-48E2-81D9-4E31D549A2A1}"/>
            </c:ext>
          </c:extLst>
        </c:ser>
        <c:ser>
          <c:idx val="4"/>
          <c:order val="4"/>
          <c:tx>
            <c:strRef>
              <c:f>'Diagramm E'!$C$40:$D$40</c:f>
              <c:strCache>
                <c:ptCount val="2"/>
                <c:pt idx="0">
                  <c:v>Windhaag bei Perg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'Diagramm E'!$E$35:$S$35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xVal>
          <c:yVal>
            <c:numRef>
              <c:f>'Diagramm E'!$E$40:$S$40</c:f>
              <c:numCache>
                <c:formatCode>0.00%</c:formatCode>
                <c:ptCount val="15"/>
                <c:pt idx="0">
                  <c:v>0.77158135981665399</c:v>
                </c:pt>
                <c:pt idx="1">
                  <c:v>0.79831932773109249</c:v>
                </c:pt>
                <c:pt idx="2">
                  <c:v>0.74025974025974028</c:v>
                </c:pt>
                <c:pt idx="3">
                  <c:v>0.73796791443850263</c:v>
                </c:pt>
                <c:pt idx="4">
                  <c:v>0.72039724980901454</c:v>
                </c:pt>
                <c:pt idx="5">
                  <c:v>0.73032849503437736</c:v>
                </c:pt>
                <c:pt idx="6">
                  <c:v>0.73032849503437736</c:v>
                </c:pt>
                <c:pt idx="7">
                  <c:v>0.82047364400305578</c:v>
                </c:pt>
                <c:pt idx="8">
                  <c:v>0.72268907563025209</c:v>
                </c:pt>
                <c:pt idx="9">
                  <c:v>0.70893812070282658</c:v>
                </c:pt>
                <c:pt idx="10">
                  <c:v>0.76546982429335375</c:v>
                </c:pt>
                <c:pt idx="11">
                  <c:v>0.86936592818945757</c:v>
                </c:pt>
                <c:pt idx="12">
                  <c:v>0.92284186401833457</c:v>
                </c:pt>
                <c:pt idx="13">
                  <c:v>1</c:v>
                </c:pt>
                <c:pt idx="14">
                  <c:v>1.0947288006111535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F6-48E2-81D9-4E31D549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907584"/>
        <c:axId val="948903424"/>
      </c:scatterChart>
      <c:valAx>
        <c:axId val="948907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Jahr</a:t>
                </a:r>
              </a:p>
            </c:rich>
          </c:tx>
          <c:layout>
            <c:manualLayout>
              <c:xMode val="edge"/>
              <c:yMode val="edge"/>
              <c:x val="0.51926971491940199"/>
              <c:y val="0.84548013066788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8903424"/>
        <c:crosses val="autoZero"/>
        <c:crossBetween val="midCat"/>
      </c:valAx>
      <c:valAx>
        <c:axId val="94890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600"/>
                  <a:t>Prozent</a:t>
                </a:r>
                <a:endParaRPr lang="de-AT" sz="1600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8907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59680878193468"/>
          <c:y val="0.89551115420887295"/>
          <c:w val="0.70880626265285696"/>
          <c:h val="4.07650469880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2400" b="1"/>
              <a:t>Dichtewerte der Bezirke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'Diagramm F'!$D$44</c:f>
              <c:strCache>
                <c:ptCount val="1"/>
                <c:pt idx="0">
                  <c:v>Dichte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'Diagramm F'!$C$45:$C$62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 F'!$D$45:$D$62</c:f>
              <c:numCache>
                <c:formatCode>#,##0</c:formatCode>
                <c:ptCount val="18"/>
                <c:pt idx="0">
                  <c:v>1911.8983121483641</c:v>
                </c:pt>
                <c:pt idx="1">
                  <c:v>1481.1746987951808</c:v>
                </c:pt>
                <c:pt idx="2">
                  <c:v>1229.9216027874563</c:v>
                </c:pt>
                <c:pt idx="3">
                  <c:v>91.49445394951843</c:v>
                </c:pt>
                <c:pt idx="4">
                  <c:v>118</c:v>
                </c:pt>
                <c:pt idx="5">
                  <c:v>64</c:v>
                </c:pt>
                <c:pt idx="6">
                  <c:v>69.351956555122783</c:v>
                </c:pt>
                <c:pt idx="7">
                  <c:v>107.0139380645607</c:v>
                </c:pt>
                <c:pt idx="8">
                  <c:v>44.497051920083244</c:v>
                </c:pt>
                <c:pt idx="9">
                  <c:v>280.41064638783268</c:v>
                </c:pt>
                <c:pt idx="10">
                  <c:v>104.24273047333421</c:v>
                </c:pt>
                <c:pt idx="11">
                  <c:v>99.490606998170975</c:v>
                </c:pt>
                <c:pt idx="12">
                  <c:v>69.942629385832475</c:v>
                </c:pt>
                <c:pt idx="13">
                  <c:v>92.153470549240893</c:v>
                </c:pt>
                <c:pt idx="14">
                  <c:v>59.288875167232682</c:v>
                </c:pt>
                <c:pt idx="15">
                  <c:v>119.72648730229621</c:v>
                </c:pt>
                <c:pt idx="16">
                  <c:v>116.76074004390091</c:v>
                </c:pt>
                <c:pt idx="17">
                  <c:v>137.66551588515492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A-436A-A5FF-74CE02C4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6911440"/>
        <c:axId val="1326915600"/>
        <c:axId val="0"/>
      </c:bar3DChart>
      <c:catAx>
        <c:axId val="132691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Bezirke</a:t>
                </a:r>
              </a:p>
            </c:rich>
          </c:tx>
          <c:layout>
            <c:manualLayout>
              <c:xMode val="edge"/>
              <c:yMode val="edge"/>
              <c:x val="0.49697254327528417"/>
              <c:y val="0.92250197945300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26915600"/>
        <c:crosses val="autoZero"/>
        <c:auto val="1"/>
        <c:lblAlgn val="ctr"/>
        <c:lblOffset val="100"/>
        <c:noMultiLvlLbl val="0"/>
      </c:catAx>
      <c:valAx>
        <c:axId val="13269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Dichte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2691144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Spannweite der Temperatur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9616910972360747E-2"/>
          <c:y val="6.8619895781964965E-2"/>
          <c:w val="0.90456017159880331"/>
          <c:h val="0.7952840921227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 G'!$F$46</c:f>
              <c:strCache>
                <c:ptCount val="1"/>
                <c:pt idx="0">
                  <c:v>Maximum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'Diagramm G'!$E$47:$E$58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G'!$F$47:$F$58</c:f>
              <c:numCache>
                <c:formatCode>0.0</c:formatCode>
                <c:ptCount val="12"/>
                <c:pt idx="0">
                  <c:v>14</c:v>
                </c:pt>
                <c:pt idx="1">
                  <c:v>17</c:v>
                </c:pt>
                <c:pt idx="2">
                  <c:v>24.4</c:v>
                </c:pt>
                <c:pt idx="3">
                  <c:v>29.5</c:v>
                </c:pt>
                <c:pt idx="4">
                  <c:v>32.5</c:v>
                </c:pt>
                <c:pt idx="5">
                  <c:v>34.5</c:v>
                </c:pt>
                <c:pt idx="6">
                  <c:v>38</c:v>
                </c:pt>
                <c:pt idx="7">
                  <c:v>37.4</c:v>
                </c:pt>
                <c:pt idx="8">
                  <c:v>31.9</c:v>
                </c:pt>
                <c:pt idx="9">
                  <c:v>26.5</c:v>
                </c:pt>
                <c:pt idx="10">
                  <c:v>25</c:v>
                </c:pt>
                <c:pt idx="11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6-492D-A3B6-DBBBB5B618DB}"/>
            </c:ext>
          </c:extLst>
        </c:ser>
        <c:ser>
          <c:idx val="1"/>
          <c:order val="1"/>
          <c:tx>
            <c:strRef>
              <c:f>'Diagramm G'!$G$46</c:f>
              <c:strCache>
                <c:ptCount val="1"/>
                <c:pt idx="0">
                  <c:v>Minimum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'Diagramm G'!$E$47:$E$58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G'!$G$47:$G$58</c:f>
              <c:numCache>
                <c:formatCode>0.0</c:formatCode>
                <c:ptCount val="12"/>
                <c:pt idx="0">
                  <c:v>-29.5</c:v>
                </c:pt>
                <c:pt idx="1">
                  <c:v>-25</c:v>
                </c:pt>
                <c:pt idx="2">
                  <c:v>-23.2</c:v>
                </c:pt>
                <c:pt idx="3">
                  <c:v>-3.1</c:v>
                </c:pt>
                <c:pt idx="4">
                  <c:v>-2.4</c:v>
                </c:pt>
                <c:pt idx="5">
                  <c:v>1</c:v>
                </c:pt>
                <c:pt idx="6">
                  <c:v>3.8</c:v>
                </c:pt>
                <c:pt idx="7">
                  <c:v>4</c:v>
                </c:pt>
                <c:pt idx="8">
                  <c:v>0.8</c:v>
                </c:pt>
                <c:pt idx="9">
                  <c:v>-3.7</c:v>
                </c:pt>
                <c:pt idx="10">
                  <c:v>-16</c:v>
                </c:pt>
                <c:pt idx="11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6-492D-A3B6-DBBBB5B61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46928720"/>
        <c:axId val="946929552"/>
      </c:barChart>
      <c:catAx>
        <c:axId val="946928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050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929552"/>
        <c:crosses val="autoZero"/>
        <c:auto val="1"/>
        <c:lblAlgn val="ctr"/>
        <c:lblOffset val="100"/>
        <c:noMultiLvlLbl val="0"/>
      </c:catAx>
      <c:valAx>
        <c:axId val="94692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050"/>
                  <a:t>Temperatur in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4692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891221237005551"/>
          <c:y val="0.90154005317701558"/>
          <c:w val="0.15953711338094856"/>
          <c:h val="3.96264741546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Klimadiagramm nach Walther</a:t>
            </a:r>
            <a:r>
              <a:rPr lang="de-AT" baseline="0"/>
              <a:t> - Lieth 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6907187302913"/>
          <c:y val="9.5555252776378843E-2"/>
          <c:w val="0.75480016360456315"/>
          <c:h val="0.6665281572937285"/>
        </c:manualLayout>
      </c:layout>
      <c:lineChart>
        <c:grouping val="standard"/>
        <c:varyColors val="0"/>
        <c:ser>
          <c:idx val="0"/>
          <c:order val="0"/>
          <c:tx>
            <c:strRef>
              <c:f>'Diagramm H'!$C$46</c:f>
              <c:strCache>
                <c:ptCount val="1"/>
                <c:pt idx="0">
                  <c:v>°C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'Diagramm H'!$B$47:$B$58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H'!$C$47:$C$58</c:f>
              <c:numCache>
                <c:formatCode>0.0</c:formatCode>
                <c:ptCount val="12"/>
                <c:pt idx="0">
                  <c:v>-1.8</c:v>
                </c:pt>
                <c:pt idx="1">
                  <c:v>0.5</c:v>
                </c:pt>
                <c:pt idx="2">
                  <c:v>4.7</c:v>
                </c:pt>
                <c:pt idx="3">
                  <c:v>9.5</c:v>
                </c:pt>
                <c:pt idx="4">
                  <c:v>14.2</c:v>
                </c:pt>
                <c:pt idx="5">
                  <c:v>17.100000000000001</c:v>
                </c:pt>
                <c:pt idx="6">
                  <c:v>18.8</c:v>
                </c:pt>
                <c:pt idx="7">
                  <c:v>18.600000000000001</c:v>
                </c:pt>
                <c:pt idx="8">
                  <c:v>15.1</c:v>
                </c:pt>
                <c:pt idx="9">
                  <c:v>9.6</c:v>
                </c:pt>
                <c:pt idx="10">
                  <c:v>3.9</c:v>
                </c:pt>
                <c:pt idx="11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A-4656-9F4B-299317884248}"/>
            </c:ext>
          </c:extLst>
        </c:ser>
        <c:ser>
          <c:idx val="1"/>
          <c:order val="1"/>
          <c:tx>
            <c:strRef>
              <c:f>'Diagramm H'!$D$46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'Diagramm H'!$B$47:$B$58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H'!$D$47:$D$58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A-4656-9F4B-299317884248}"/>
            </c:ext>
          </c:extLst>
        </c:ser>
        <c:ser>
          <c:idx val="3"/>
          <c:order val="3"/>
          <c:tx>
            <c:strRef>
              <c:f>'Diagramm H'!$F$46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'Diagramm H'!$B$47:$B$58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H'!$F$47:$F$58</c:f>
              <c:numCache>
                <c:formatCode>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1A-4656-9F4B-299317884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374768"/>
        <c:axId val="1389375184"/>
      </c:lineChart>
      <c:lineChart>
        <c:grouping val="standard"/>
        <c:varyColors val="0"/>
        <c:ser>
          <c:idx val="2"/>
          <c:order val="2"/>
          <c:tx>
            <c:strRef>
              <c:f>'Diagramm H'!$E$46</c:f>
              <c:strCache>
                <c:ptCount val="1"/>
                <c:pt idx="0">
                  <c:v>mm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'Diagramm H'!$B$47:$B$58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H'!$E$47:$E$58</c:f>
              <c:numCache>
                <c:formatCode>0</c:formatCode>
                <c:ptCount val="12"/>
                <c:pt idx="0">
                  <c:v>45</c:v>
                </c:pt>
                <c:pt idx="1">
                  <c:v>45</c:v>
                </c:pt>
                <c:pt idx="2">
                  <c:v>50</c:v>
                </c:pt>
                <c:pt idx="3">
                  <c:v>58</c:v>
                </c:pt>
                <c:pt idx="4">
                  <c:v>77</c:v>
                </c:pt>
                <c:pt idx="5">
                  <c:v>91</c:v>
                </c:pt>
                <c:pt idx="6">
                  <c:v>103</c:v>
                </c:pt>
                <c:pt idx="7">
                  <c:v>86</c:v>
                </c:pt>
                <c:pt idx="8">
                  <c:v>58</c:v>
                </c:pt>
                <c:pt idx="9">
                  <c:v>45</c:v>
                </c:pt>
                <c:pt idx="10">
                  <c:v>54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1A-4656-9F4B-299317884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88560"/>
        <c:axId val="1381588144"/>
      </c:lineChart>
      <c:catAx>
        <c:axId val="138937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89375184"/>
        <c:crosses val="autoZero"/>
        <c:auto val="1"/>
        <c:lblAlgn val="ctr"/>
        <c:lblOffset val="100"/>
        <c:noMultiLvlLbl val="0"/>
      </c:catAx>
      <c:valAx>
        <c:axId val="138937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°C</a:t>
                </a:r>
              </a:p>
            </c:rich>
          </c:tx>
          <c:layout>
            <c:manualLayout>
              <c:xMode val="edge"/>
              <c:yMode val="edge"/>
              <c:x val="5.9456554130763006E-2"/>
              <c:y val="2.86124662930853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89374768"/>
        <c:crosses val="autoZero"/>
        <c:crossBetween val="midCat"/>
      </c:valAx>
      <c:valAx>
        <c:axId val="13815881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mm</a:t>
                </a:r>
              </a:p>
            </c:rich>
          </c:tx>
          <c:layout>
            <c:manualLayout>
              <c:xMode val="edge"/>
              <c:yMode val="edge"/>
              <c:x val="0.88747838127640721"/>
              <c:y val="2.31144511931311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81588560"/>
        <c:crosses val="max"/>
        <c:crossBetween val="between"/>
      </c:valAx>
      <c:catAx>
        <c:axId val="138158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81588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3157923809469329"/>
          <c:y val="0.89281116993793219"/>
          <c:w val="0.19133171111209629"/>
          <c:h val="5.1865750294463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2000"/>
              <a:t>Wetter in Tagen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415411999557506E-2"/>
          <c:y val="8.8489514388594384E-2"/>
          <c:w val="0.89418103383838943"/>
          <c:h val="0.693116557264870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'Diagramm I'!$E$48:$E$50</c:f>
              <c:strCache>
                <c:ptCount val="3"/>
                <c:pt idx="0">
                  <c:v>Heiter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'Diagramm I'!$D$51:$D$62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I'!$E$51:$E$62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D-4D7A-BC04-3C0E11D34723}"/>
            </c:ext>
          </c:extLst>
        </c:ser>
        <c:ser>
          <c:idx val="1"/>
          <c:order val="1"/>
          <c:tx>
            <c:strRef>
              <c:f>'Diagramm I'!$F$48:$F$50</c:f>
              <c:strCache>
                <c:ptCount val="3"/>
                <c:pt idx="0">
                  <c:v>Trüb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'Diagramm I'!$D$51:$D$62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I'!$F$51:$F$62</c:f>
              <c:numCache>
                <c:formatCode>0</c:formatCode>
                <c:ptCount val="12"/>
                <c:pt idx="0">
                  <c:v>19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10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18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D-4D7A-BC04-3C0E11D34723}"/>
            </c:ext>
          </c:extLst>
        </c:ser>
        <c:ser>
          <c:idx val="2"/>
          <c:order val="2"/>
          <c:tx>
            <c:strRef>
              <c:f>'Diagramm I'!$G$48:$G$50</c:f>
              <c:strCache>
                <c:ptCount val="3"/>
                <c:pt idx="0">
                  <c:v>Neben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'Diagramm I'!$D$51:$D$62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I'!$G$51:$G$62</c:f>
              <c:numCache>
                <c:formatCode>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10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D-4D7A-BC04-3C0E11D34723}"/>
            </c:ext>
          </c:extLst>
        </c:ser>
        <c:ser>
          <c:idx val="3"/>
          <c:order val="3"/>
          <c:tx>
            <c:strRef>
              <c:f>'Diagramm I'!$H$48:$H$50</c:f>
              <c:strCache>
                <c:ptCount val="3"/>
                <c:pt idx="0">
                  <c:v>Regen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'Diagramm I'!$D$51:$D$62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I'!$H$51:$H$62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9</c:v>
                </c:pt>
                <c:pt idx="9">
                  <c:v>7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9D-4D7A-BC04-3C0E11D34723}"/>
            </c:ext>
          </c:extLst>
        </c:ser>
        <c:ser>
          <c:idx val="4"/>
          <c:order val="4"/>
          <c:tx>
            <c:strRef>
              <c:f>'Diagramm I'!$I$48:$I$50</c:f>
              <c:strCache>
                <c:ptCount val="3"/>
                <c:pt idx="0">
                  <c:v>Schnee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'Diagramm I'!$D$51:$D$62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 I'!$I$51:$I$62</c:f>
              <c:numCache>
                <c:formatCode>0</c:formatCode>
                <c:ptCount val="12"/>
                <c:pt idx="0">
                  <c:v>17</c:v>
                </c:pt>
                <c:pt idx="1">
                  <c:v>10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9D-4D7A-BC04-3C0E11D34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1574416"/>
        <c:axId val="1381593968"/>
        <c:axId val="0"/>
      </c:bar3DChart>
      <c:catAx>
        <c:axId val="138157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81593968"/>
        <c:crosses val="autoZero"/>
        <c:auto val="1"/>
        <c:lblAlgn val="ctr"/>
        <c:lblOffset val="100"/>
        <c:noMultiLvlLbl val="0"/>
      </c:catAx>
      <c:valAx>
        <c:axId val="138159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400"/>
                  <a:t>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8157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75665122231006"/>
          <c:y val="0.87145285715121235"/>
          <c:w val="0.48615813240554245"/>
          <c:h val="5.6745512641804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20100</xdr:colOff>
      <xdr:row>4</xdr:row>
      <xdr:rowOff>14763</xdr:rowOff>
    </xdr:from>
    <xdr:to>
      <xdr:col>6</xdr:col>
      <xdr:colOff>436376</xdr:colOff>
      <xdr:row>15</xdr:row>
      <xdr:rowOff>169074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B12D20E-F32E-4C5F-ADFD-67BDACFF9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500" y="940049"/>
          <a:ext cx="4389562" cy="2189939"/>
        </a:xfrm>
        <a:prstGeom prst="rect">
          <a:avLst/>
        </a:prstGeom>
      </xdr:spPr>
    </xdr:pic>
    <xdr:clientData/>
  </xdr:twoCellAnchor>
  <xdr:twoCellAnchor>
    <xdr:from>
      <xdr:col>2</xdr:col>
      <xdr:colOff>3886</xdr:colOff>
      <xdr:row>34</xdr:row>
      <xdr:rowOff>174171</xdr:rowOff>
    </xdr:from>
    <xdr:to>
      <xdr:col>13</xdr:col>
      <xdr:colOff>500743</xdr:colOff>
      <xdr:row>68</xdr:row>
      <xdr:rowOff>65313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4467993-BF40-4904-A30A-C5AE954252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500748</xdr:colOff>
      <xdr:row>65</xdr:row>
      <xdr:rowOff>130629</xdr:rowOff>
    </xdr:from>
    <xdr:to>
      <xdr:col>13</xdr:col>
      <xdr:colOff>478976</xdr:colOff>
      <xdr:row>68</xdr:row>
      <xdr:rowOff>54428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E863C54-FAD7-4EAD-8554-7BFEC6E1D1BF}"/>
            </a:ext>
          </a:extLst>
        </xdr:cNvPr>
        <xdr:cNvSpPr txBox="1"/>
      </xdr:nvSpPr>
      <xdr:spPr>
        <a:xfrm>
          <a:off x="7391405" y="13345886"/>
          <a:ext cx="3156857" cy="4789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Quelle: Statistik Austria: Volkszählung 2001 (2009), Entwurf und Zeichnung: Verena Kogler (2021)</a:t>
          </a:r>
          <a:r>
            <a:rPr lang="de-AT">
              <a:ln>
                <a:noFill/>
              </a:ln>
            </a:rPr>
            <a:t> </a:t>
          </a:r>
          <a:endParaRPr lang="de-AT" sz="1100">
            <a:ln>
              <a:noFill/>
            </a:ln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4648849</xdr:colOff>
      <xdr:row>15</xdr:row>
      <xdr:rowOff>133624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B16F787-39A7-4A10-B801-0DCD08FF2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1097280"/>
          <a:ext cx="4648849" cy="19624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30</xdr:row>
      <xdr:rowOff>7620</xdr:rowOff>
    </xdr:from>
    <xdr:to>
      <xdr:col>4</xdr:col>
      <xdr:colOff>30480</xdr:colOff>
      <xdr:row>51</xdr:row>
      <xdr:rowOff>45720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6997D2E-003F-4A58-BF39-1668B37846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1774657</xdr:colOff>
      <xdr:row>49</xdr:row>
      <xdr:rowOff>120314</xdr:rowOff>
    </xdr:from>
    <xdr:to>
      <xdr:col>3</xdr:col>
      <xdr:colOff>783723</xdr:colOff>
      <xdr:row>51</xdr:row>
      <xdr:rowOff>11306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F6495B0-973E-4AB8-8280-A035E6DFD372}"/>
            </a:ext>
          </a:extLst>
        </xdr:cNvPr>
        <xdr:cNvSpPr txBox="1"/>
      </xdr:nvSpPr>
      <xdr:spPr>
        <a:xfrm>
          <a:off x="2566736" y="9143998"/>
          <a:ext cx="5175250" cy="25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Quelle: Verena</a:t>
          </a:r>
          <a:r>
            <a:rPr lang="de-AT" sz="1100" baseline="0"/>
            <a:t> Kogler (2021), Entwurf und Zeichnung: Verena Kogler (2021)</a:t>
          </a:r>
          <a:endParaRPr lang="de-A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44969</xdr:colOff>
      <xdr:row>4</xdr:row>
      <xdr:rowOff>88861</xdr:rowOff>
    </xdr:from>
    <xdr:to>
      <xdr:col>7</xdr:col>
      <xdr:colOff>623365</xdr:colOff>
      <xdr:row>18</xdr:row>
      <xdr:rowOff>14721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42E40BD-1EF8-4A2E-B874-D9431AE1E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360" y="1016513"/>
          <a:ext cx="5349179" cy="2554208"/>
        </a:xfrm>
        <a:prstGeom prst="rect">
          <a:avLst/>
        </a:prstGeom>
      </xdr:spPr>
    </xdr:pic>
    <xdr:clientData/>
  </xdr:twoCellAnchor>
  <xdr:twoCellAnchor>
    <xdr:from>
      <xdr:col>1</xdr:col>
      <xdr:colOff>5776</xdr:colOff>
      <xdr:row>28</xdr:row>
      <xdr:rowOff>23302</xdr:rowOff>
    </xdr:from>
    <xdr:to>
      <xdr:col>14</xdr:col>
      <xdr:colOff>367861</xdr:colOff>
      <xdr:row>67</xdr:row>
      <xdr:rowOff>69273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BA723D07-8DE4-46F8-8D2E-F36FDF3B4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360218</xdr:colOff>
      <xdr:row>64</xdr:row>
      <xdr:rowOff>110837</xdr:rowOff>
    </xdr:from>
    <xdr:to>
      <xdr:col>14</xdr:col>
      <xdr:colOff>358239</xdr:colOff>
      <xdr:row>67</xdr:row>
      <xdr:rowOff>49481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E2B61EF-7523-4118-AA7F-ADBE689C1CCD}"/>
            </a:ext>
          </a:extLst>
        </xdr:cNvPr>
        <xdr:cNvSpPr txBox="1"/>
      </xdr:nvSpPr>
      <xdr:spPr>
        <a:xfrm>
          <a:off x="8077200" y="11817928"/>
          <a:ext cx="3156857" cy="4789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Quelle: Statistik Austria: Volkszählung 2001 (2009), Entwurf und Zeichnung: Verena Kogler (2021)</a:t>
          </a:r>
          <a:r>
            <a:rPr lang="de-AT">
              <a:ln>
                <a:noFill/>
              </a:ln>
            </a:rPr>
            <a:t> </a:t>
          </a:r>
          <a:endParaRPr lang="de-AT" sz="1100">
            <a:ln>
              <a:noFill/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9</xdr:col>
      <xdr:colOff>166538</xdr:colOff>
      <xdr:row>19</xdr:row>
      <xdr:rowOff>144313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581AB9C-FB46-4A14-86A2-E7299A719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892" y="926757"/>
          <a:ext cx="7230484" cy="2924583"/>
        </a:xfrm>
        <a:prstGeom prst="rect">
          <a:avLst/>
        </a:prstGeom>
      </xdr:spPr>
    </xdr:pic>
    <xdr:clientData/>
  </xdr:twoCellAnchor>
  <xdr:twoCellAnchor>
    <xdr:from>
      <xdr:col>7</xdr:col>
      <xdr:colOff>788212</xdr:colOff>
      <xdr:row>50</xdr:row>
      <xdr:rowOff>748</xdr:rowOff>
    </xdr:from>
    <xdr:to>
      <xdr:col>20</xdr:col>
      <xdr:colOff>401781</xdr:colOff>
      <xdr:row>90</xdr:row>
      <xdr:rowOff>124692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199F413-8458-468C-B219-799488F637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107154</xdr:colOff>
      <xdr:row>86</xdr:row>
      <xdr:rowOff>130968</xdr:rowOff>
    </xdr:from>
    <xdr:to>
      <xdr:col>20</xdr:col>
      <xdr:colOff>370793</xdr:colOff>
      <xdr:row>90</xdr:row>
      <xdr:rowOff>83344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B58CC2A4-6F9A-4506-905E-E39226BB6FF5}"/>
            </a:ext>
          </a:extLst>
        </xdr:cNvPr>
        <xdr:cNvSpPr txBox="1"/>
      </xdr:nvSpPr>
      <xdr:spPr>
        <a:xfrm>
          <a:off x="14370842" y="17037843"/>
          <a:ext cx="3156857" cy="666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Quelle: Statistik Austria: Registerzählung</a:t>
          </a:r>
          <a:r>
            <a:rPr lang="de-AT" sz="11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2011: Gemeindetabelle Oberösterreich</a:t>
          </a:r>
          <a:r>
            <a:rPr lang="de-AT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Entwurf und Zeichnung: Verena Kogler (2021)</a:t>
          </a:r>
          <a:r>
            <a:rPr lang="de-AT">
              <a:ln>
                <a:noFill/>
              </a:ln>
            </a:rPr>
            <a:t> </a:t>
          </a:r>
          <a:endParaRPr lang="de-AT" sz="1100">
            <a:ln>
              <a:noFill/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4</xdr:row>
      <xdr:rowOff>20320</xdr:rowOff>
    </xdr:from>
    <xdr:to>
      <xdr:col>5</xdr:col>
      <xdr:colOff>734436</xdr:colOff>
      <xdr:row>17</xdr:row>
      <xdr:rowOff>20318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B0A41A2-A170-4579-BBEE-AFB51B54B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" y="934720"/>
          <a:ext cx="4698106" cy="2377440"/>
        </a:xfrm>
        <a:prstGeom prst="rect">
          <a:avLst/>
        </a:prstGeom>
      </xdr:spPr>
    </xdr:pic>
    <xdr:clientData/>
  </xdr:twoCellAnchor>
  <xdr:twoCellAnchor>
    <xdr:from>
      <xdr:col>1</xdr:col>
      <xdr:colOff>456902</xdr:colOff>
      <xdr:row>62</xdr:row>
      <xdr:rowOff>6452</xdr:rowOff>
    </xdr:from>
    <xdr:to>
      <xdr:col>13</xdr:col>
      <xdr:colOff>754829</xdr:colOff>
      <xdr:row>102</xdr:row>
      <xdr:rowOff>66216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F24893F-81D7-41EC-9696-97AF66036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460876</xdr:colOff>
      <xdr:row>100</xdr:row>
      <xdr:rowOff>91264</xdr:rowOff>
    </xdr:from>
    <xdr:to>
      <xdr:col>13</xdr:col>
      <xdr:colOff>726145</xdr:colOff>
      <xdr:row>102</xdr:row>
      <xdr:rowOff>36889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CEE8B35E-9EB1-4DB5-BDB3-24A5CDEF6711}"/>
            </a:ext>
          </a:extLst>
        </xdr:cNvPr>
        <xdr:cNvSpPr txBox="1"/>
      </xdr:nvSpPr>
      <xdr:spPr>
        <a:xfrm>
          <a:off x="4450170" y="19446064"/>
          <a:ext cx="7428069" cy="3042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Quelle: Statistik Austria: Registerzählung</a:t>
          </a:r>
          <a:r>
            <a:rPr lang="de-AT" sz="11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2011: Gemeindetabelle Oberösterreich</a:t>
          </a:r>
          <a:r>
            <a:rPr lang="de-AT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Entwurf und Zeichnung: Verena Kogler (2021)</a:t>
          </a:r>
          <a:r>
            <a:rPr lang="de-AT">
              <a:ln>
                <a:noFill/>
              </a:ln>
            </a:rPr>
            <a:t> </a:t>
          </a:r>
          <a:endParaRPr lang="de-AT" sz="1100">
            <a:ln>
              <a:noFill/>
            </a:ln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19050</xdr:rowOff>
    </xdr:from>
    <xdr:to>
      <xdr:col>6</xdr:col>
      <xdr:colOff>655</xdr:colOff>
      <xdr:row>18</xdr:row>
      <xdr:rowOff>143246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82740D7-7B7F-4BDA-A4D4-D836B5330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23925"/>
          <a:ext cx="4696480" cy="2657846"/>
        </a:xfrm>
        <a:prstGeom prst="rect">
          <a:avLst/>
        </a:prstGeom>
      </xdr:spPr>
    </xdr:pic>
    <xdr:clientData/>
  </xdr:twoCellAnchor>
  <xdr:twoCellAnchor>
    <xdr:from>
      <xdr:col>1</xdr:col>
      <xdr:colOff>313322</xdr:colOff>
      <xdr:row>42</xdr:row>
      <xdr:rowOff>133684</xdr:rowOff>
    </xdr:from>
    <xdr:to>
      <xdr:col>10</xdr:col>
      <xdr:colOff>787733</xdr:colOff>
      <xdr:row>70</xdr:row>
      <xdr:rowOff>150561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4B10F91-AECE-4AD6-A34B-CF3961194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401052</xdr:colOff>
      <xdr:row>68</xdr:row>
      <xdr:rowOff>173790</xdr:rowOff>
    </xdr:from>
    <xdr:to>
      <xdr:col>10</xdr:col>
      <xdr:colOff>757713</xdr:colOff>
      <xdr:row>70</xdr:row>
      <xdr:rowOff>105317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0E73B6F-10C3-46C2-BBF6-71F86A457740}"/>
            </a:ext>
          </a:extLst>
        </xdr:cNvPr>
        <xdr:cNvSpPr txBox="1"/>
      </xdr:nvSpPr>
      <xdr:spPr>
        <a:xfrm>
          <a:off x="1978526" y="13074316"/>
          <a:ext cx="7441924" cy="305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Quelle: Statistik Austria: Registerzählung</a:t>
          </a:r>
          <a:r>
            <a:rPr lang="de-AT" sz="11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2011: Gemeindetabelle Oberösterreich</a:t>
          </a:r>
          <a:r>
            <a:rPr lang="de-AT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Entwurf und Zeichnung: Verena Kogler (2021)</a:t>
          </a:r>
          <a:r>
            <a:rPr lang="de-AT">
              <a:ln>
                <a:noFill/>
              </a:ln>
            </a:rPr>
            <a:t> </a:t>
          </a:r>
          <a:endParaRPr lang="de-AT" sz="1100">
            <a:ln>
              <a:noFill/>
            </a:ln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5</xdr:col>
      <xdr:colOff>339483</xdr:colOff>
      <xdr:row>12</xdr:row>
      <xdr:rowOff>76964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6BDF208-ADB9-4C24-8549-6D88F1973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542" y="1101687"/>
          <a:ext cx="4296375" cy="1362265"/>
        </a:xfrm>
        <a:prstGeom prst="rect">
          <a:avLst/>
        </a:prstGeom>
      </xdr:spPr>
    </xdr:pic>
    <xdr:clientData/>
  </xdr:twoCellAnchor>
  <xdr:twoCellAnchor>
    <xdr:from>
      <xdr:col>5</xdr:col>
      <xdr:colOff>257060</xdr:colOff>
      <xdr:row>42</xdr:row>
      <xdr:rowOff>10099</xdr:rowOff>
    </xdr:from>
    <xdr:to>
      <xdr:col>15</xdr:col>
      <xdr:colOff>742950</xdr:colOff>
      <xdr:row>73</xdr:row>
      <xdr:rowOff>38100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DD5A595-B336-4671-9A53-42B8FC5EC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426720</xdr:colOff>
      <xdr:row>71</xdr:row>
      <xdr:rowOff>160020</xdr:rowOff>
    </xdr:from>
    <xdr:to>
      <xdr:col>15</xdr:col>
      <xdr:colOff>723900</xdr:colOff>
      <xdr:row>73</xdr:row>
      <xdr:rowOff>7620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0DC5FBD-60D0-4471-8C42-F0174105AB10}"/>
            </a:ext>
          </a:extLst>
        </xdr:cNvPr>
        <xdr:cNvSpPr txBox="1"/>
      </xdr:nvSpPr>
      <xdr:spPr>
        <a:xfrm>
          <a:off x="5974080" y="14287500"/>
          <a:ext cx="7429500" cy="213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Quelle: Statistik Austria: Registerzählung</a:t>
          </a:r>
          <a:r>
            <a:rPr lang="de-AT" sz="11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2011: Gemeindetabelle Oberösterreich</a:t>
          </a:r>
          <a:r>
            <a:rPr lang="de-AT" sz="11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Entwurf und Zeichnung: Verena Kogler (2021)</a:t>
          </a:r>
          <a:r>
            <a:rPr lang="de-AT">
              <a:ln>
                <a:noFill/>
              </a:ln>
            </a:rPr>
            <a:t> </a:t>
          </a:r>
          <a:endParaRPr lang="de-AT" sz="1100">
            <a:ln>
              <a:noFill/>
            </a:ln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6</xdr:col>
      <xdr:colOff>343501</xdr:colOff>
      <xdr:row>9</xdr:row>
      <xdr:rowOff>76338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CDF3DD8-36DE-475E-BDD7-02499E837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914400"/>
          <a:ext cx="4305901" cy="99073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15241</xdr:colOff>
      <xdr:row>9</xdr:row>
      <xdr:rowOff>121920</xdr:rowOff>
    </xdr:from>
    <xdr:to>
      <xdr:col>6</xdr:col>
      <xdr:colOff>373381</xdr:colOff>
      <xdr:row>15</xdr:row>
      <xdr:rowOff>119306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FAF5501-DC0E-4CCA-A5DC-69AF54F4E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721" y="1950720"/>
          <a:ext cx="4320540" cy="1094666"/>
        </a:xfrm>
        <a:prstGeom prst="rect">
          <a:avLst/>
        </a:prstGeom>
      </xdr:spPr>
    </xdr:pic>
    <xdr:clientData/>
  </xdr:twoCellAnchor>
  <xdr:twoCellAnchor>
    <xdr:from>
      <xdr:col>8</xdr:col>
      <xdr:colOff>7619</xdr:colOff>
      <xdr:row>44</xdr:row>
      <xdr:rowOff>26669</xdr:rowOff>
    </xdr:from>
    <xdr:to>
      <xdr:col>19</xdr:col>
      <xdr:colOff>158750</xdr:colOff>
      <xdr:row>74</xdr:row>
      <xdr:rowOff>31750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299A5E0-6192-4FED-99CC-3C0F1B4DC5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577851</xdr:colOff>
      <xdr:row>72</xdr:row>
      <xdr:rowOff>146989</xdr:rowOff>
    </xdr:from>
    <xdr:to>
      <xdr:col>19</xdr:col>
      <xdr:colOff>152401</xdr:colOff>
      <xdr:row>74</xdr:row>
      <xdr:rowOff>17929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8F2544C-CAEA-4694-BCC1-D83AF9AAF6A5}"/>
            </a:ext>
          </a:extLst>
        </xdr:cNvPr>
        <xdr:cNvSpPr txBox="1"/>
      </xdr:nvSpPr>
      <xdr:spPr>
        <a:xfrm>
          <a:off x="10044580" y="13360965"/>
          <a:ext cx="5096809" cy="2295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Quelle: ZAMG: Klimadaten</a:t>
          </a:r>
          <a:r>
            <a:rPr lang="de-AT" sz="1100" baseline="0"/>
            <a:t> Enns (1993), Entwurf und Zeichnung: Verena Kogler (2021)</a:t>
          </a:r>
          <a:endParaRPr lang="de-A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6</xdr:col>
      <xdr:colOff>467343</xdr:colOff>
      <xdr:row>14</xdr:row>
      <xdr:rowOff>255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AD69DEE-F7F6-42BC-90B1-6876CBB54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731520"/>
          <a:ext cx="4429743" cy="1829055"/>
        </a:xfrm>
        <a:prstGeom prst="rect">
          <a:avLst/>
        </a:prstGeom>
      </xdr:spPr>
    </xdr:pic>
    <xdr:clientData/>
  </xdr:twoCellAnchor>
  <xdr:twoCellAnchor>
    <xdr:from>
      <xdr:col>7</xdr:col>
      <xdr:colOff>712693</xdr:colOff>
      <xdr:row>42</xdr:row>
      <xdr:rowOff>80681</xdr:rowOff>
    </xdr:from>
    <xdr:to>
      <xdr:col>14</xdr:col>
      <xdr:colOff>744069</xdr:colOff>
      <xdr:row>63</xdr:row>
      <xdr:rowOff>174172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116ABEBE-CD0C-457F-9A63-3ED21A6117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500743</xdr:colOff>
      <xdr:row>61</xdr:row>
      <xdr:rowOff>108857</xdr:rowOff>
    </xdr:from>
    <xdr:to>
      <xdr:col>14</xdr:col>
      <xdr:colOff>685801</xdr:colOff>
      <xdr:row>64</xdr:row>
      <xdr:rowOff>1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BE6AAA0B-CE9E-43DF-898F-8CD5165B8E58}"/>
            </a:ext>
          </a:extLst>
        </xdr:cNvPr>
        <xdr:cNvSpPr txBox="1"/>
      </xdr:nvSpPr>
      <xdr:spPr>
        <a:xfrm>
          <a:off x="9241972" y="11843657"/>
          <a:ext cx="2569029" cy="4463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000"/>
            <a:t>Quelle: ZAMG: Klimadaten</a:t>
          </a:r>
          <a:r>
            <a:rPr lang="de-AT" sz="1000" baseline="0"/>
            <a:t> Enns (1993), Entwurf und Zeichnung: Verena Kogler (2021)</a:t>
          </a:r>
          <a:endParaRPr lang="de-AT" sz="10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6</xdr:col>
      <xdr:colOff>619764</xdr:colOff>
      <xdr:row>15</xdr:row>
      <xdr:rowOff>17428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E1EA218-2584-4000-8328-4F34B5042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914400"/>
          <a:ext cx="4582164" cy="2029108"/>
        </a:xfrm>
        <a:prstGeom prst="rect">
          <a:avLst/>
        </a:prstGeom>
      </xdr:spPr>
    </xdr:pic>
    <xdr:clientData/>
  </xdr:twoCellAnchor>
  <xdr:twoCellAnchor>
    <xdr:from>
      <xdr:col>10</xdr:col>
      <xdr:colOff>427972</xdr:colOff>
      <xdr:row>43</xdr:row>
      <xdr:rowOff>152399</xdr:rowOff>
    </xdr:from>
    <xdr:to>
      <xdr:col>20</xdr:col>
      <xdr:colOff>521918</xdr:colOff>
      <xdr:row>71</xdr:row>
      <xdr:rowOff>20877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8015709-7272-4ACA-8D31-D33DFBA67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83505</xdr:colOff>
      <xdr:row>69</xdr:row>
      <xdr:rowOff>114820</xdr:rowOff>
    </xdr:from>
    <xdr:to>
      <xdr:col>20</xdr:col>
      <xdr:colOff>498865</xdr:colOff>
      <xdr:row>70</xdr:row>
      <xdr:rowOff>178870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68758360-9AE9-4797-9BDA-28E26D2E5A1E}"/>
            </a:ext>
          </a:extLst>
        </xdr:cNvPr>
        <xdr:cNvSpPr txBox="1"/>
      </xdr:nvSpPr>
      <xdr:spPr>
        <a:xfrm>
          <a:off x="11273423" y="13361094"/>
          <a:ext cx="5175250" cy="25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Quelle: ZAMG: Klimadaten</a:t>
          </a:r>
          <a:r>
            <a:rPr lang="de-AT" sz="1100" baseline="0"/>
            <a:t> Enns (1993), Entwurf und Zeichnung: Verena Kogler (2021)</a:t>
          </a:r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71A9-0492-40F2-93A1-617EF8803956}">
  <dimension ref="A3:AD34"/>
  <sheetViews>
    <sheetView tabSelected="1" topLeftCell="A7" zoomScale="70" zoomScaleNormal="70" workbookViewId="0">
      <selection activeCell="O33" sqref="O33"/>
    </sheetView>
  </sheetViews>
  <sheetFormatPr baseColWidth="10" defaultRowHeight="14.4" x14ac:dyDescent="0.3"/>
  <cols>
    <col min="1" max="1" width="7.77734375" style="1" customWidth="1"/>
    <col min="2" max="2" width="11.5546875" style="1"/>
  </cols>
  <sheetData>
    <row r="3" spans="2:2" ht="28.8" x14ac:dyDescent="0.55000000000000004">
      <c r="B3" s="9" t="s">
        <v>33</v>
      </c>
    </row>
    <row r="4" spans="2:2" s="1" customFormat="1" x14ac:dyDescent="0.3"/>
    <row r="5" spans="2:2" s="1" customFormat="1" x14ac:dyDescent="0.3"/>
    <row r="6" spans="2:2" s="1" customFormat="1" x14ac:dyDescent="0.3"/>
    <row r="7" spans="2:2" s="1" customFormat="1" x14ac:dyDescent="0.3"/>
    <row r="8" spans="2:2" s="1" customFormat="1" x14ac:dyDescent="0.3"/>
    <row r="9" spans="2:2" s="1" customFormat="1" x14ac:dyDescent="0.3"/>
    <row r="10" spans="2:2" s="1" customFormat="1" x14ac:dyDescent="0.3"/>
    <row r="11" spans="2:2" s="1" customFormat="1" x14ac:dyDescent="0.3"/>
    <row r="12" spans="2:2" s="1" customFormat="1" x14ac:dyDescent="0.3"/>
    <row r="13" spans="2:2" s="1" customFormat="1" x14ac:dyDescent="0.3"/>
    <row r="14" spans="2:2" s="1" customFormat="1" x14ac:dyDescent="0.3"/>
    <row r="15" spans="2:2" s="1" customFormat="1" x14ac:dyDescent="0.3"/>
    <row r="16" spans="2:2" s="1" customFormat="1" x14ac:dyDescent="0.3"/>
    <row r="17" spans="2:30" s="1" customFormat="1" x14ac:dyDescent="0.3"/>
    <row r="19" spans="2:30" x14ac:dyDescent="0.3">
      <c r="B19" s="4"/>
      <c r="C19" s="5"/>
      <c r="D19" s="5"/>
      <c r="E19" s="123"/>
      <c r="F19" s="123"/>
      <c r="G19" s="123"/>
      <c r="H19" s="123"/>
    </row>
    <row r="20" spans="2:30" s="12" customFormat="1" x14ac:dyDescent="0.3">
      <c r="B20" s="10" t="s">
        <v>36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2:30" s="12" customFormat="1" x14ac:dyDescent="0.3">
      <c r="B21" s="126" t="s">
        <v>7</v>
      </c>
      <c r="C21" s="127"/>
      <c r="D21" s="132" t="s">
        <v>40</v>
      </c>
      <c r="E21" s="132" t="s">
        <v>8</v>
      </c>
      <c r="F21" s="132" t="s">
        <v>9</v>
      </c>
      <c r="G21" s="132" t="s">
        <v>10</v>
      </c>
      <c r="H21" s="132" t="s">
        <v>11</v>
      </c>
      <c r="I21" s="132" t="s">
        <v>12</v>
      </c>
      <c r="J21" s="132" t="s">
        <v>13</v>
      </c>
      <c r="K21" s="132"/>
      <c r="L21" s="132"/>
      <c r="M21" s="132"/>
      <c r="N21" s="132"/>
      <c r="O21" s="132"/>
      <c r="P21" s="132" t="s">
        <v>14</v>
      </c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 t="s">
        <v>15</v>
      </c>
    </row>
    <row r="22" spans="2:30" s="12" customFormat="1" ht="48" customHeight="1" x14ac:dyDescent="0.3">
      <c r="B22" s="128"/>
      <c r="C22" s="129"/>
      <c r="D22" s="132"/>
      <c r="E22" s="132"/>
      <c r="F22" s="132"/>
      <c r="G22" s="132"/>
      <c r="H22" s="132"/>
      <c r="I22" s="132"/>
      <c r="J22" s="13" t="s">
        <v>16</v>
      </c>
      <c r="K22" s="13"/>
      <c r="L22" s="13" t="s">
        <v>17</v>
      </c>
      <c r="M22" s="13"/>
      <c r="N22" s="13" t="s">
        <v>18</v>
      </c>
      <c r="O22" s="13"/>
      <c r="P22" s="124" t="s">
        <v>19</v>
      </c>
      <c r="Q22" s="124" t="s">
        <v>20</v>
      </c>
      <c r="R22" s="124" t="s">
        <v>21</v>
      </c>
      <c r="S22" s="124" t="s">
        <v>22</v>
      </c>
      <c r="T22" s="124" t="s">
        <v>23</v>
      </c>
      <c r="U22" s="124" t="s">
        <v>24</v>
      </c>
      <c r="V22" s="124" t="s">
        <v>25</v>
      </c>
      <c r="W22" s="124" t="s">
        <v>26</v>
      </c>
      <c r="X22" s="124" t="s">
        <v>27</v>
      </c>
      <c r="Y22" s="124" t="s">
        <v>28</v>
      </c>
      <c r="Z22" s="124" t="s">
        <v>29</v>
      </c>
      <c r="AA22" s="124" t="s">
        <v>30</v>
      </c>
      <c r="AB22" s="124" t="s">
        <v>31</v>
      </c>
      <c r="AC22" s="132"/>
      <c r="AD22" s="14"/>
    </row>
    <row r="23" spans="2:30" s="12" customFormat="1" ht="41.4" x14ac:dyDescent="0.3">
      <c r="B23" s="130"/>
      <c r="C23" s="131"/>
      <c r="D23" s="132"/>
      <c r="E23" s="132"/>
      <c r="F23" s="132"/>
      <c r="G23" s="132"/>
      <c r="H23" s="132"/>
      <c r="I23" s="132"/>
      <c r="J23" s="15" t="s">
        <v>3</v>
      </c>
      <c r="K23" s="15" t="s">
        <v>32</v>
      </c>
      <c r="L23" s="15" t="s">
        <v>3</v>
      </c>
      <c r="M23" s="15" t="s">
        <v>32</v>
      </c>
      <c r="N23" s="15" t="s">
        <v>3</v>
      </c>
      <c r="O23" s="15" t="s">
        <v>32</v>
      </c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32"/>
      <c r="AD23" s="14"/>
    </row>
    <row r="24" spans="2:30" s="23" customFormat="1" ht="26.4" customHeight="1" x14ac:dyDescent="0.3">
      <c r="B24" s="16">
        <v>41101</v>
      </c>
      <c r="C24" s="17" t="s">
        <v>34</v>
      </c>
      <c r="D24" s="16">
        <v>1099</v>
      </c>
      <c r="E24" s="16">
        <v>1093</v>
      </c>
      <c r="F24" s="16">
        <v>42</v>
      </c>
      <c r="G24" s="16">
        <v>570</v>
      </c>
      <c r="H24" s="18">
        <v>20.22</v>
      </c>
      <c r="I24" s="19">
        <v>54.352126607319491</v>
      </c>
      <c r="J24" s="16">
        <v>-4</v>
      </c>
      <c r="K24" s="20">
        <v>-0.36264732547597461</v>
      </c>
      <c r="L24" s="16">
        <v>58</v>
      </c>
      <c r="M24" s="20">
        <v>5.2583862194016318</v>
      </c>
      <c r="N24" s="16">
        <v>-62</v>
      </c>
      <c r="O24" s="20">
        <v>-5.6210335448776068</v>
      </c>
      <c r="P24" s="16">
        <v>1103</v>
      </c>
      <c r="Q24" s="16">
        <v>1054</v>
      </c>
      <c r="R24" s="16">
        <v>988</v>
      </c>
      <c r="S24" s="16">
        <v>1049</v>
      </c>
      <c r="T24" s="16">
        <v>1025</v>
      </c>
      <c r="U24" s="16">
        <v>973</v>
      </c>
      <c r="V24" s="16">
        <v>1076</v>
      </c>
      <c r="W24" s="16">
        <v>987</v>
      </c>
      <c r="X24" s="16">
        <v>1025</v>
      </c>
      <c r="Y24" s="16">
        <v>1017</v>
      </c>
      <c r="Z24" s="16">
        <v>934</v>
      </c>
      <c r="AA24" s="16">
        <v>917</v>
      </c>
      <c r="AB24" s="16">
        <v>938</v>
      </c>
      <c r="AC24" s="21" t="s">
        <v>35</v>
      </c>
      <c r="AD24" s="22"/>
    </row>
    <row r="25" spans="2:30" s="12" customFormat="1" x14ac:dyDescent="0.3"/>
    <row r="26" spans="2:30" s="12" customFormat="1" x14ac:dyDescent="0.3"/>
    <row r="27" spans="2:30" s="12" customFormat="1" x14ac:dyDescent="0.3">
      <c r="B27" s="10" t="s">
        <v>37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2:30" s="12" customFormat="1" x14ac:dyDescent="0.3"/>
    <row r="29" spans="2:30" s="12" customFormat="1" x14ac:dyDescent="0.3">
      <c r="C29" s="24" t="s">
        <v>38</v>
      </c>
      <c r="D29" s="12">
        <v>1869</v>
      </c>
      <c r="E29" s="12">
        <v>1880</v>
      </c>
      <c r="F29" s="12">
        <v>1890</v>
      </c>
      <c r="G29" s="12">
        <v>1900</v>
      </c>
      <c r="H29" s="12">
        <v>1910</v>
      </c>
      <c r="I29" s="12">
        <v>1923</v>
      </c>
      <c r="J29" s="12">
        <v>1934</v>
      </c>
      <c r="K29" s="12">
        <v>1939</v>
      </c>
      <c r="L29" s="12">
        <v>1951</v>
      </c>
      <c r="M29" s="12">
        <v>1961</v>
      </c>
      <c r="N29" s="12">
        <v>1971</v>
      </c>
      <c r="O29" s="12">
        <v>1981</v>
      </c>
      <c r="P29" s="12">
        <v>1991</v>
      </c>
      <c r="Q29" s="12">
        <v>2001</v>
      </c>
    </row>
    <row r="30" spans="2:30" s="12" customFormat="1" x14ac:dyDescent="0.3">
      <c r="C30" s="25" t="s">
        <v>39</v>
      </c>
      <c r="D30" s="26">
        <v>938</v>
      </c>
      <c r="E30" s="26">
        <v>917</v>
      </c>
      <c r="F30" s="26">
        <v>934</v>
      </c>
      <c r="G30" s="26">
        <v>1017</v>
      </c>
      <c r="H30" s="26">
        <v>1025</v>
      </c>
      <c r="I30" s="26">
        <v>987</v>
      </c>
      <c r="J30" s="26">
        <v>1076</v>
      </c>
      <c r="K30" s="26">
        <v>973</v>
      </c>
      <c r="L30" s="26">
        <v>1025</v>
      </c>
      <c r="M30" s="26">
        <v>1049</v>
      </c>
      <c r="N30" s="26">
        <v>988</v>
      </c>
      <c r="O30" s="26">
        <v>1054</v>
      </c>
      <c r="P30" s="26">
        <v>1103</v>
      </c>
      <c r="Q30" s="26">
        <v>1099</v>
      </c>
    </row>
    <row r="31" spans="2:30" s="12" customFormat="1" x14ac:dyDescent="0.3"/>
    <row r="32" spans="2:30" s="12" customFormat="1" x14ac:dyDescent="0.3"/>
    <row r="33" spans="2:2" s="12" customFormat="1" x14ac:dyDescent="0.3"/>
    <row r="34" spans="2:2" s="12" customFormat="1" ht="21" x14ac:dyDescent="0.4">
      <c r="B34" s="118" t="s">
        <v>41</v>
      </c>
    </row>
  </sheetData>
  <mergeCells count="24">
    <mergeCell ref="AC21:AC23"/>
    <mergeCell ref="J21:O21"/>
    <mergeCell ref="P21:AB21"/>
    <mergeCell ref="X22:X23"/>
    <mergeCell ref="Y22:Y23"/>
    <mergeCell ref="AA22:AA23"/>
    <mergeCell ref="Z22:Z23"/>
    <mergeCell ref="P22:P23"/>
    <mergeCell ref="Q22:Q23"/>
    <mergeCell ref="AB22:AB23"/>
    <mergeCell ref="R22:R23"/>
    <mergeCell ref="W22:W23"/>
    <mergeCell ref="V22:V23"/>
    <mergeCell ref="U22:U23"/>
    <mergeCell ref="T22:T23"/>
    <mergeCell ref="E19:H19"/>
    <mergeCell ref="S22:S23"/>
    <mergeCell ref="B21:C23"/>
    <mergeCell ref="D21:D23"/>
    <mergeCell ref="F21:F23"/>
    <mergeCell ref="E21:E23"/>
    <mergeCell ref="H21:H23"/>
    <mergeCell ref="I21:I23"/>
    <mergeCell ref="G21:G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39152-8F56-4482-9EB1-2A465729A82F}">
  <dimension ref="B3:D28"/>
  <sheetViews>
    <sheetView zoomScale="55" zoomScaleNormal="55" workbookViewId="0">
      <selection activeCell="E20" sqref="E20"/>
    </sheetView>
  </sheetViews>
  <sheetFormatPr baseColWidth="10" defaultRowHeight="14.4" x14ac:dyDescent="0.3"/>
  <cols>
    <col min="2" max="2" width="78.33203125" bestFit="1" customWidth="1"/>
  </cols>
  <sheetData>
    <row r="3" spans="2:2" ht="28.8" x14ac:dyDescent="0.55000000000000004">
      <c r="B3" s="9" t="s">
        <v>205</v>
      </c>
    </row>
    <row r="20" spans="2:4" x14ac:dyDescent="0.3">
      <c r="C20" s="3" t="s">
        <v>213</v>
      </c>
    </row>
    <row r="22" spans="2:4" x14ac:dyDescent="0.3">
      <c r="B22" s="1" t="s">
        <v>206</v>
      </c>
      <c r="C22" s="90">
        <v>1</v>
      </c>
    </row>
    <row r="23" spans="2:4" x14ac:dyDescent="0.3">
      <c r="B23" s="1" t="s">
        <v>207</v>
      </c>
      <c r="C23" s="90">
        <v>0.8</v>
      </c>
    </row>
    <row r="24" spans="2:4" x14ac:dyDescent="0.3">
      <c r="B24" s="1" t="s">
        <v>208</v>
      </c>
      <c r="C24" s="90">
        <v>0.5</v>
      </c>
    </row>
    <row r="25" spans="2:4" x14ac:dyDescent="0.3">
      <c r="B25" s="1" t="s">
        <v>209</v>
      </c>
      <c r="C25" s="90">
        <v>0.9</v>
      </c>
      <c r="D25" s="113"/>
    </row>
    <row r="26" spans="2:4" x14ac:dyDescent="0.3">
      <c r="B26" s="1" t="s">
        <v>210</v>
      </c>
      <c r="C26" s="90">
        <v>0.6</v>
      </c>
      <c r="D26" s="3"/>
    </row>
    <row r="27" spans="2:4" x14ac:dyDescent="0.3">
      <c r="B27" s="1" t="s">
        <v>211</v>
      </c>
      <c r="C27" s="90">
        <v>0.7</v>
      </c>
    </row>
    <row r="28" spans="2:4" x14ac:dyDescent="0.3">
      <c r="B28" s="1" t="s">
        <v>212</v>
      </c>
      <c r="C28" s="90">
        <v>0.5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EACF-3C7F-4F14-89F6-D5E74AD0BD32}">
  <dimension ref="B3:AC25"/>
  <sheetViews>
    <sheetView topLeftCell="A4" zoomScale="55" zoomScaleNormal="55" workbookViewId="0">
      <selection activeCell="J17" sqref="J17"/>
    </sheetView>
  </sheetViews>
  <sheetFormatPr baseColWidth="10" defaultRowHeight="14.4" x14ac:dyDescent="0.3"/>
  <cols>
    <col min="1" max="1" width="8.88671875" customWidth="1"/>
  </cols>
  <sheetData>
    <row r="3" spans="2:2" ht="28.8" x14ac:dyDescent="0.55000000000000004">
      <c r="B3" s="9" t="s">
        <v>42</v>
      </c>
    </row>
    <row r="20" spans="2:29" s="1" customFormat="1" x14ac:dyDescent="0.3"/>
    <row r="21" spans="2:29" s="1" customFormat="1" x14ac:dyDescent="0.3"/>
    <row r="22" spans="2:29" s="12" customFormat="1" x14ac:dyDescent="0.3">
      <c r="B22" s="10" t="s">
        <v>37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2:29" s="12" customFormat="1" x14ac:dyDescent="0.3"/>
    <row r="24" spans="2:29" s="12" customFormat="1" x14ac:dyDescent="0.3">
      <c r="C24" s="24" t="s">
        <v>38</v>
      </c>
      <c r="D24" s="12">
        <v>1869</v>
      </c>
      <c r="E24" s="12">
        <v>1880</v>
      </c>
      <c r="F24" s="12">
        <v>1890</v>
      </c>
      <c r="G24" s="12">
        <v>1900</v>
      </c>
      <c r="H24" s="12">
        <v>1910</v>
      </c>
      <c r="I24" s="12">
        <v>1923</v>
      </c>
      <c r="J24" s="12">
        <v>1934</v>
      </c>
      <c r="K24" s="12">
        <v>1939</v>
      </c>
      <c r="L24" s="12">
        <v>1951</v>
      </c>
      <c r="M24" s="12">
        <v>1961</v>
      </c>
      <c r="N24" s="12">
        <v>1971</v>
      </c>
      <c r="O24" s="12">
        <v>1981</v>
      </c>
      <c r="P24" s="12">
        <v>1991</v>
      </c>
      <c r="Q24" s="12">
        <v>2001</v>
      </c>
      <c r="R24" s="27">
        <v>2011</v>
      </c>
      <c r="S24" s="27">
        <v>2021</v>
      </c>
    </row>
    <row r="25" spans="2:29" s="12" customFormat="1" x14ac:dyDescent="0.3">
      <c r="C25" s="25" t="s">
        <v>39</v>
      </c>
      <c r="D25" s="26">
        <v>938</v>
      </c>
      <c r="E25" s="26">
        <v>917</v>
      </c>
      <c r="F25" s="26">
        <v>934</v>
      </c>
      <c r="G25" s="26">
        <v>1017</v>
      </c>
      <c r="H25" s="26">
        <v>1025</v>
      </c>
      <c r="I25" s="26">
        <v>987</v>
      </c>
      <c r="J25" s="26">
        <v>1076</v>
      </c>
      <c r="K25" s="26">
        <v>973</v>
      </c>
      <c r="L25" s="26">
        <v>1025</v>
      </c>
      <c r="M25" s="26">
        <v>1049</v>
      </c>
      <c r="N25" s="26">
        <v>988</v>
      </c>
      <c r="O25" s="26">
        <v>1054</v>
      </c>
      <c r="P25" s="26">
        <v>1103</v>
      </c>
      <c r="Q25" s="26">
        <v>1099</v>
      </c>
      <c r="R25" s="28">
        <v>1185</v>
      </c>
      <c r="S25" s="28">
        <v>1271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26692-324D-4345-B2F1-C1705BDCB407}">
  <dimension ref="B3:R75"/>
  <sheetViews>
    <sheetView topLeftCell="A17" zoomScale="55" zoomScaleNormal="55" workbookViewId="0">
      <selection activeCell="E88" sqref="E88"/>
    </sheetView>
  </sheetViews>
  <sheetFormatPr baseColWidth="10" defaultRowHeight="14.4" x14ac:dyDescent="0.3"/>
  <cols>
    <col min="3" max="3" width="21.77734375" bestFit="1" customWidth="1"/>
    <col min="5" max="5" width="11.88671875" customWidth="1"/>
    <col min="18" max="18" width="18.88671875" bestFit="1" customWidth="1"/>
  </cols>
  <sheetData>
    <row r="3" spans="2:2" ht="28.8" x14ac:dyDescent="0.55000000000000004">
      <c r="B3" s="9" t="s">
        <v>43</v>
      </c>
    </row>
    <row r="23" spans="2:18" ht="15.6" x14ac:dyDescent="0.3">
      <c r="B23" s="42" t="s">
        <v>44</v>
      </c>
    </row>
    <row r="25" spans="2:18" ht="28.2" customHeight="1" x14ac:dyDescent="0.3">
      <c r="B25" s="134" t="s">
        <v>0</v>
      </c>
      <c r="C25" s="135" t="s">
        <v>1</v>
      </c>
      <c r="D25" s="136" t="s">
        <v>2</v>
      </c>
      <c r="E25" s="136"/>
      <c r="F25" s="136"/>
      <c r="G25" s="136"/>
      <c r="H25" s="136" t="s">
        <v>45</v>
      </c>
      <c r="I25" s="136"/>
      <c r="J25" s="137" t="s">
        <v>46</v>
      </c>
      <c r="K25" s="137"/>
      <c r="L25" s="133" t="s">
        <v>47</v>
      </c>
      <c r="M25" s="133" t="s">
        <v>48</v>
      </c>
      <c r="N25" s="133" t="s">
        <v>49</v>
      </c>
      <c r="O25" s="133" t="s">
        <v>50</v>
      </c>
      <c r="R25" s="1"/>
    </row>
    <row r="26" spans="2:18" ht="111" customHeight="1" x14ac:dyDescent="0.3">
      <c r="B26" s="134"/>
      <c r="C26" s="135"/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51</v>
      </c>
      <c r="I26" s="29" t="s">
        <v>52</v>
      </c>
      <c r="J26" s="29" t="s">
        <v>53</v>
      </c>
      <c r="K26" s="29" t="s">
        <v>54</v>
      </c>
      <c r="L26" s="133"/>
      <c r="M26" s="133"/>
      <c r="N26" s="133"/>
      <c r="O26" s="133"/>
    </row>
    <row r="27" spans="2:18" s="2" customFormat="1" ht="12.75" customHeight="1" x14ac:dyDescent="0.3">
      <c r="B27" s="30">
        <v>0</v>
      </c>
      <c r="C27" s="31" t="s">
        <v>73</v>
      </c>
      <c r="D27" s="32">
        <v>8401940</v>
      </c>
      <c r="E27" s="33">
        <v>14.611982470715098</v>
      </c>
      <c r="F27" s="33">
        <v>17.759148482374311</v>
      </c>
      <c r="G27" s="34">
        <v>11.187737593936639</v>
      </c>
      <c r="H27" s="34">
        <v>69.644044133395582</v>
      </c>
      <c r="I27" s="34">
        <v>5.9029323045120572</v>
      </c>
      <c r="J27" s="34">
        <v>60.079882914590378</v>
      </c>
      <c r="K27" s="34">
        <v>11.591859776283234</v>
      </c>
      <c r="L27" s="35">
        <v>53.7</v>
      </c>
      <c r="M27" s="32">
        <v>3649309</v>
      </c>
      <c r="N27" s="36">
        <v>2.2679986813942037</v>
      </c>
      <c r="O27" s="32">
        <v>2306650</v>
      </c>
    </row>
    <row r="28" spans="2:18" s="1" customFormat="1" ht="12" customHeight="1" x14ac:dyDescent="0.3">
      <c r="B28" s="30">
        <v>4</v>
      </c>
      <c r="C28" s="31" t="s">
        <v>74</v>
      </c>
      <c r="D28" s="32">
        <v>1413762</v>
      </c>
      <c r="E28" s="37">
        <v>15.289985160161327</v>
      </c>
      <c r="F28" s="37">
        <v>17.225600914439628</v>
      </c>
      <c r="G28" s="38">
        <v>8.3513349488810693</v>
      </c>
      <c r="H28" s="38">
        <v>73.00499230139539</v>
      </c>
      <c r="I28" s="38">
        <v>3.8757907625331609</v>
      </c>
      <c r="J28" s="38">
        <v>59.705427029771258</v>
      </c>
      <c r="K28" s="38">
        <v>9.2414983992959243</v>
      </c>
      <c r="L28" s="35">
        <v>64.148246317135772</v>
      </c>
      <c r="M28" s="32">
        <v>589950</v>
      </c>
      <c r="N28" s="39">
        <v>2.3636308161708621</v>
      </c>
      <c r="O28" s="32">
        <v>391671</v>
      </c>
    </row>
    <row r="29" spans="2:18" ht="10.199999999999999" customHeight="1" x14ac:dyDescent="0.3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2:18" x14ac:dyDescent="0.3">
      <c r="B30" s="30">
        <v>401</v>
      </c>
      <c r="C30" s="41" t="s">
        <v>55</v>
      </c>
      <c r="D30" s="32">
        <v>189889</v>
      </c>
      <c r="E30" s="37">
        <v>13.195603747452459</v>
      </c>
      <c r="F30" s="37">
        <v>19.237027947906409</v>
      </c>
      <c r="G30" s="38">
        <v>15.302097541195119</v>
      </c>
      <c r="H30" s="38">
        <v>68.87446123629222</v>
      </c>
      <c r="I30" s="38">
        <v>5.5456492608966315</v>
      </c>
      <c r="J30" s="38">
        <v>55.547466511357023</v>
      </c>
      <c r="K30" s="38">
        <v>14.739856338575034</v>
      </c>
      <c r="L30" s="35">
        <v>29.258636275216549</v>
      </c>
      <c r="M30" s="32">
        <v>100330</v>
      </c>
      <c r="N30" s="39">
        <v>1.8547094587860062</v>
      </c>
      <c r="O30" s="32">
        <v>46291</v>
      </c>
    </row>
    <row r="31" spans="2:18" x14ac:dyDescent="0.3">
      <c r="B31" s="30">
        <v>402</v>
      </c>
      <c r="C31" s="41" t="s">
        <v>56</v>
      </c>
      <c r="D31" s="32">
        <v>38205</v>
      </c>
      <c r="E31" s="37">
        <v>14.126423243031017</v>
      </c>
      <c r="F31" s="37">
        <v>19.890066745190421</v>
      </c>
      <c r="G31" s="38">
        <v>14.006020154430049</v>
      </c>
      <c r="H31" s="38">
        <v>66.634931968741327</v>
      </c>
      <c r="I31" s="38">
        <v>9.0607970937065918</v>
      </c>
      <c r="J31" s="38">
        <v>59.323945379175811</v>
      </c>
      <c r="K31" s="38">
        <v>9.3422336015605953</v>
      </c>
      <c r="L31" s="35">
        <v>40.407011646055949</v>
      </c>
      <c r="M31" s="32">
        <v>18804</v>
      </c>
      <c r="N31" s="39">
        <v>2.0037226122101681</v>
      </c>
      <c r="O31" s="32">
        <v>10285</v>
      </c>
    </row>
    <row r="32" spans="2:18" x14ac:dyDescent="0.3">
      <c r="B32" s="30">
        <v>403</v>
      </c>
      <c r="C32" s="41" t="s">
        <v>57</v>
      </c>
      <c r="D32" s="32">
        <v>58591</v>
      </c>
      <c r="E32" s="37">
        <v>15.736205219231623</v>
      </c>
      <c r="F32" s="37">
        <v>17.250089604205424</v>
      </c>
      <c r="G32" s="38">
        <v>18.262190438804595</v>
      </c>
      <c r="H32" s="38">
        <v>68.515688671556646</v>
      </c>
      <c r="I32" s="38">
        <v>7.2524026992025075</v>
      </c>
      <c r="J32" s="38">
        <v>56.395454821656443</v>
      </c>
      <c r="K32" s="38">
        <v>9.6574912397966415</v>
      </c>
      <c r="L32" s="35">
        <v>40.133037694013304</v>
      </c>
      <c r="M32" s="32">
        <v>26215</v>
      </c>
      <c r="N32" s="39">
        <v>2.1957657829486936</v>
      </c>
      <c r="O32" s="32">
        <v>15643</v>
      </c>
    </row>
    <row r="33" spans="2:15" x14ac:dyDescent="0.3">
      <c r="B33" s="30">
        <v>404</v>
      </c>
      <c r="C33" s="41" t="s">
        <v>58</v>
      </c>
      <c r="D33" s="32">
        <v>97826</v>
      </c>
      <c r="E33" s="37">
        <v>14.957168850816757</v>
      </c>
      <c r="F33" s="37">
        <v>16.83294829595404</v>
      </c>
      <c r="G33" s="38">
        <v>9.6722752642446785</v>
      </c>
      <c r="H33" s="38">
        <v>73.148800335696194</v>
      </c>
      <c r="I33" s="38">
        <v>4.12494916435889</v>
      </c>
      <c r="J33" s="38">
        <v>58.427290429598287</v>
      </c>
      <c r="K33" s="38">
        <v>6.2143904608505416</v>
      </c>
      <c r="L33" s="35">
        <v>67.064129494624979</v>
      </c>
      <c r="M33" s="32">
        <v>39028</v>
      </c>
      <c r="N33" s="39">
        <v>2.4836015168596903</v>
      </c>
      <c r="O33" s="32">
        <v>27930</v>
      </c>
    </row>
    <row r="34" spans="2:15" x14ac:dyDescent="0.3">
      <c r="B34" s="30">
        <v>405</v>
      </c>
      <c r="C34" s="41" t="s">
        <v>59</v>
      </c>
      <c r="D34" s="32">
        <v>31741</v>
      </c>
      <c r="E34" s="37">
        <v>15.651680791405436</v>
      </c>
      <c r="F34" s="37">
        <v>16.656690085378532</v>
      </c>
      <c r="G34" s="38">
        <v>5.1825714375728547</v>
      </c>
      <c r="H34" s="38">
        <v>75.332774830121934</v>
      </c>
      <c r="I34" s="38">
        <v>2.3657708122281149</v>
      </c>
      <c r="J34" s="38">
        <v>60.63945019235797</v>
      </c>
      <c r="K34" s="38">
        <v>7.5785306091958313</v>
      </c>
      <c r="L34" s="35">
        <v>76.780147150517521</v>
      </c>
      <c r="M34" s="32">
        <v>12219</v>
      </c>
      <c r="N34" s="39">
        <v>2.5598657827972828</v>
      </c>
      <c r="O34" s="32">
        <v>9045</v>
      </c>
    </row>
    <row r="35" spans="2:15" x14ac:dyDescent="0.3">
      <c r="B35" s="30">
        <v>406</v>
      </c>
      <c r="C35" s="41" t="s">
        <v>60</v>
      </c>
      <c r="D35" s="32">
        <v>65113</v>
      </c>
      <c r="E35" s="37">
        <v>16.477508331669558</v>
      </c>
      <c r="F35" s="37">
        <v>15.4270268609955</v>
      </c>
      <c r="G35" s="38">
        <v>2.39276334986869</v>
      </c>
      <c r="H35" s="38">
        <v>76.000811926295142</v>
      </c>
      <c r="I35" s="38">
        <v>2.6654176956484714</v>
      </c>
      <c r="J35" s="38">
        <v>60.501250367755219</v>
      </c>
      <c r="K35" s="38">
        <v>6.8145042659605766</v>
      </c>
      <c r="L35" s="35">
        <v>71.187098700910852</v>
      </c>
      <c r="M35" s="32">
        <v>23705</v>
      </c>
      <c r="N35" s="39">
        <v>2.7172326513393799</v>
      </c>
      <c r="O35" s="32">
        <v>18316</v>
      </c>
    </row>
    <row r="36" spans="2:15" x14ac:dyDescent="0.3">
      <c r="B36" s="30">
        <v>407</v>
      </c>
      <c r="C36" s="41" t="s">
        <v>61</v>
      </c>
      <c r="D36" s="32">
        <v>99403</v>
      </c>
      <c r="E36" s="37">
        <v>14.680643441344829</v>
      </c>
      <c r="F36" s="37">
        <v>19.052744886975244</v>
      </c>
      <c r="G36" s="38">
        <v>7.2241280444252185</v>
      </c>
      <c r="H36" s="38">
        <v>71.986154757025091</v>
      </c>
      <c r="I36" s="38">
        <v>3.713119019976781</v>
      </c>
      <c r="J36" s="38">
        <v>63.064497111189716</v>
      </c>
      <c r="K36" s="38">
        <v>9.8266713830916164</v>
      </c>
      <c r="L36" s="35">
        <v>59.127608039773939</v>
      </c>
      <c r="M36" s="32">
        <v>42241</v>
      </c>
      <c r="N36" s="39">
        <v>2.3211571695745841</v>
      </c>
      <c r="O36" s="32">
        <v>28031</v>
      </c>
    </row>
    <row r="37" spans="2:15" x14ac:dyDescent="0.3">
      <c r="B37" s="30">
        <v>408</v>
      </c>
      <c r="C37" s="41" t="s">
        <v>62</v>
      </c>
      <c r="D37" s="32">
        <v>62555</v>
      </c>
      <c r="E37" s="37">
        <v>15.942770362081369</v>
      </c>
      <c r="F37" s="37">
        <v>16.774038845815685</v>
      </c>
      <c r="G37" s="38">
        <v>5.0259771401166979</v>
      </c>
      <c r="H37" s="38">
        <v>74.841407493644425</v>
      </c>
      <c r="I37" s="38">
        <v>2.7911921032649962</v>
      </c>
      <c r="J37" s="38">
        <v>59.206572591381075</v>
      </c>
      <c r="K37" s="38">
        <v>7.2534327336350835</v>
      </c>
      <c r="L37" s="35">
        <v>72.790898341376106</v>
      </c>
      <c r="M37" s="32">
        <v>23475</v>
      </c>
      <c r="N37" s="39">
        <v>2.6313099041533548</v>
      </c>
      <c r="O37" s="32">
        <v>17422</v>
      </c>
    </row>
    <row r="38" spans="2:15" x14ac:dyDescent="0.3">
      <c r="B38" s="30">
        <v>409</v>
      </c>
      <c r="C38" s="41" t="s">
        <v>63</v>
      </c>
      <c r="D38" s="32">
        <v>55557</v>
      </c>
      <c r="E38" s="37">
        <v>16.215778389761866</v>
      </c>
      <c r="F38" s="37">
        <v>17.405547455766147</v>
      </c>
      <c r="G38" s="38">
        <v>6.7282250661482799</v>
      </c>
      <c r="H38" s="38">
        <v>74.16345788817182</v>
      </c>
      <c r="I38" s="38">
        <v>3.7912562640400895</v>
      </c>
      <c r="J38" s="38">
        <v>59.73188966228409</v>
      </c>
      <c r="K38" s="38">
        <v>7.093752685400017</v>
      </c>
      <c r="L38" s="35">
        <v>64.616909578178351</v>
      </c>
      <c r="M38" s="32">
        <v>21568</v>
      </c>
      <c r="N38" s="39">
        <v>2.5364428783382791</v>
      </c>
      <c r="O38" s="32">
        <v>15527</v>
      </c>
    </row>
    <row r="39" spans="2:15" x14ac:dyDescent="0.3">
      <c r="B39" s="30">
        <v>410</v>
      </c>
      <c r="C39" s="41" t="s">
        <v>64</v>
      </c>
      <c r="D39" s="32">
        <v>139116</v>
      </c>
      <c r="E39" s="37">
        <v>15.77029241783835</v>
      </c>
      <c r="F39" s="37">
        <v>16.195117743465882</v>
      </c>
      <c r="G39" s="38">
        <v>10.450990540268553</v>
      </c>
      <c r="H39" s="38">
        <v>73.228945449935026</v>
      </c>
      <c r="I39" s="38">
        <v>3.9171612231192006</v>
      </c>
      <c r="J39" s="38">
        <v>60.564786604879799</v>
      </c>
      <c r="K39" s="38">
        <v>10.481579149491795</v>
      </c>
      <c r="L39" s="35">
        <v>77.222206015344668</v>
      </c>
      <c r="M39" s="32">
        <v>58375</v>
      </c>
      <c r="N39" s="39">
        <v>2.3553576017130622</v>
      </c>
      <c r="O39" s="32">
        <v>40245</v>
      </c>
    </row>
    <row r="40" spans="2:15" x14ac:dyDescent="0.3">
      <c r="B40" s="30">
        <v>411</v>
      </c>
      <c r="C40" s="41" t="s">
        <v>65</v>
      </c>
      <c r="D40" s="32">
        <v>65738</v>
      </c>
      <c r="E40" s="37">
        <v>16.424290364781406</v>
      </c>
      <c r="F40" s="37">
        <v>15.59676290729867</v>
      </c>
      <c r="G40" s="38">
        <v>5.1735677994462872</v>
      </c>
      <c r="H40" s="38">
        <v>74.910490511994269</v>
      </c>
      <c r="I40" s="38">
        <v>3.013901549680948</v>
      </c>
      <c r="J40" s="38">
        <v>61.132851604448412</v>
      </c>
      <c r="K40" s="38">
        <v>7.042099706958374</v>
      </c>
      <c r="L40" s="35">
        <v>72.701882939427605</v>
      </c>
      <c r="M40" s="32">
        <v>24194</v>
      </c>
      <c r="N40" s="39">
        <v>2.6831032487393567</v>
      </c>
      <c r="O40" s="32">
        <v>18777</v>
      </c>
    </row>
    <row r="41" spans="2:15" x14ac:dyDescent="0.3">
      <c r="B41" s="30">
        <v>412</v>
      </c>
      <c r="C41" s="41" t="s">
        <v>66</v>
      </c>
      <c r="D41" s="32">
        <v>58553</v>
      </c>
      <c r="E41" s="37">
        <v>15.257971410516967</v>
      </c>
      <c r="F41" s="37">
        <v>17.174184072549657</v>
      </c>
      <c r="G41" s="38">
        <v>6.5530374190903968</v>
      </c>
      <c r="H41" s="38">
        <v>74.503955716199485</v>
      </c>
      <c r="I41" s="38">
        <v>3.5100170984288805</v>
      </c>
      <c r="J41" s="38">
        <v>57.792377919748482</v>
      </c>
      <c r="K41" s="38">
        <v>7.8498155948326245</v>
      </c>
      <c r="L41" s="35">
        <v>69.126531726797964</v>
      </c>
      <c r="M41" s="32">
        <v>23372</v>
      </c>
      <c r="N41" s="39">
        <v>2.4805322608249187</v>
      </c>
      <c r="O41" s="32">
        <v>16459</v>
      </c>
    </row>
    <row r="42" spans="2:15" x14ac:dyDescent="0.3">
      <c r="B42" s="30">
        <v>413</v>
      </c>
      <c r="C42" s="41" t="s">
        <v>67</v>
      </c>
      <c r="D42" s="32">
        <v>56688</v>
      </c>
      <c r="E42" s="37">
        <v>15.601185436071127</v>
      </c>
      <c r="F42" s="37">
        <v>16.566116285633644</v>
      </c>
      <c r="G42" s="38">
        <v>2.8418712955122776</v>
      </c>
      <c r="H42" s="38">
        <v>76.63121212909266</v>
      </c>
      <c r="I42" s="38">
        <v>1.9334576504073018</v>
      </c>
      <c r="J42" s="38">
        <v>58.12641083521445</v>
      </c>
      <c r="K42" s="38">
        <v>6.6027088036117378</v>
      </c>
      <c r="L42" s="35">
        <v>72.408032457127263</v>
      </c>
      <c r="M42" s="32">
        <v>21304</v>
      </c>
      <c r="N42" s="39">
        <v>2.6324633871573413</v>
      </c>
      <c r="O42" s="32">
        <v>15520</v>
      </c>
    </row>
    <row r="43" spans="2:15" x14ac:dyDescent="0.3">
      <c r="B43" s="30">
        <v>414</v>
      </c>
      <c r="C43" s="41" t="s">
        <v>68</v>
      </c>
      <c r="D43" s="32">
        <v>56426</v>
      </c>
      <c r="E43" s="37">
        <v>15.404246269450253</v>
      </c>
      <c r="F43" s="37">
        <v>16.958494311133165</v>
      </c>
      <c r="G43" s="38">
        <v>6.0574912274483399</v>
      </c>
      <c r="H43" s="38">
        <v>72.679156295034716</v>
      </c>
      <c r="I43" s="38">
        <v>3.083851892598068</v>
      </c>
      <c r="J43" s="38">
        <v>56.253404282063102</v>
      </c>
      <c r="K43" s="38">
        <v>6.2890183098001424</v>
      </c>
      <c r="L43" s="35">
        <v>70.99927588703838</v>
      </c>
      <c r="M43" s="32">
        <v>21228</v>
      </c>
      <c r="N43" s="39">
        <v>2.6221970981722253</v>
      </c>
      <c r="O43" s="32">
        <v>15661</v>
      </c>
    </row>
    <row r="44" spans="2:15" x14ac:dyDescent="0.3">
      <c r="B44" s="30">
        <v>415</v>
      </c>
      <c r="C44" s="41" t="s">
        <v>69</v>
      </c>
      <c r="D44" s="32">
        <v>58700</v>
      </c>
      <c r="E44" s="37">
        <v>15.281090289608176</v>
      </c>
      <c r="F44" s="37">
        <v>17.996592844974447</v>
      </c>
      <c r="G44" s="38">
        <v>3.5843270868824533</v>
      </c>
      <c r="H44" s="38">
        <v>74.079558801000857</v>
      </c>
      <c r="I44" s="38">
        <v>3.4116953703097379</v>
      </c>
      <c r="J44" s="38">
        <v>64.04182585964206</v>
      </c>
      <c r="K44" s="38">
        <v>7.9408807560828469</v>
      </c>
      <c r="L44" s="35">
        <v>73.20365499100096</v>
      </c>
      <c r="M44" s="32">
        <v>22778</v>
      </c>
      <c r="N44" s="39">
        <v>2.5292826411449645</v>
      </c>
      <c r="O44" s="32">
        <v>16717</v>
      </c>
    </row>
    <row r="45" spans="2:15" x14ac:dyDescent="0.3">
      <c r="B45" s="30">
        <v>416</v>
      </c>
      <c r="C45" s="41" t="s">
        <v>70</v>
      </c>
      <c r="D45" s="32">
        <v>81400</v>
      </c>
      <c r="E45" s="37">
        <v>15.867321867321868</v>
      </c>
      <c r="F45" s="37">
        <v>16.160933660933662</v>
      </c>
      <c r="G45" s="38">
        <v>2.8181818181818183</v>
      </c>
      <c r="H45" s="38">
        <v>76.370438648809852</v>
      </c>
      <c r="I45" s="38">
        <v>1.8276224895923878</v>
      </c>
      <c r="J45" s="38">
        <v>62.502190292623091</v>
      </c>
      <c r="K45" s="38">
        <v>12.262718299164767</v>
      </c>
      <c r="L45" s="35">
        <v>78.377605036005519</v>
      </c>
      <c r="M45" s="32">
        <v>31948</v>
      </c>
      <c r="N45" s="39">
        <v>2.5219732064604985</v>
      </c>
      <c r="O45" s="32">
        <v>23537</v>
      </c>
    </row>
    <row r="46" spans="2:15" x14ac:dyDescent="0.3">
      <c r="B46" s="30">
        <v>417</v>
      </c>
      <c r="C46" s="41" t="s">
        <v>71</v>
      </c>
      <c r="D46" s="32">
        <v>130316</v>
      </c>
      <c r="E46" s="37">
        <v>15.734061818963134</v>
      </c>
      <c r="F46" s="37">
        <v>16.927315141655665</v>
      </c>
      <c r="G46" s="38">
        <v>7.6782590011970893</v>
      </c>
      <c r="H46" s="38">
        <v>72.927421284742408</v>
      </c>
      <c r="I46" s="38">
        <v>3.8222895143094648</v>
      </c>
      <c r="J46" s="38">
        <v>61.394018868611816</v>
      </c>
      <c r="K46" s="38">
        <v>8.1320802826649192</v>
      </c>
      <c r="L46" s="35">
        <v>71.269298093450871</v>
      </c>
      <c r="M46" s="32">
        <v>52717</v>
      </c>
      <c r="N46" s="39">
        <v>2.4374300510271829</v>
      </c>
      <c r="O46" s="32">
        <v>36648</v>
      </c>
    </row>
    <row r="47" spans="2:15" x14ac:dyDescent="0.3">
      <c r="B47" s="30">
        <v>418</v>
      </c>
      <c r="C47" s="41" t="s">
        <v>72</v>
      </c>
      <c r="D47" s="32">
        <v>67945</v>
      </c>
      <c r="E47" s="37">
        <v>16.174847302965635</v>
      </c>
      <c r="F47" s="37">
        <v>15.918757818824048</v>
      </c>
      <c r="G47" s="38">
        <v>7.391272352638163</v>
      </c>
      <c r="H47" s="38">
        <v>75.331064825852323</v>
      </c>
      <c r="I47" s="38">
        <v>3.1974508295791675</v>
      </c>
      <c r="J47" s="38">
        <v>63.269247651654823</v>
      </c>
      <c r="K47" s="38">
        <v>8.2661750504784486</v>
      </c>
      <c r="L47" s="35">
        <v>75.409550871292296</v>
      </c>
      <c r="M47" s="32">
        <v>26449</v>
      </c>
      <c r="N47" s="39">
        <v>2.538772732428447</v>
      </c>
      <c r="O47" s="32">
        <v>19617</v>
      </c>
    </row>
    <row r="50" spans="2:15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15.6" x14ac:dyDescent="0.3">
      <c r="B51" s="6"/>
      <c r="C51" s="54" t="s">
        <v>75</v>
      </c>
      <c r="D51" s="54" t="s">
        <v>76</v>
      </c>
      <c r="E51" s="54" t="s">
        <v>77</v>
      </c>
      <c r="F51" s="55" t="s">
        <v>78</v>
      </c>
      <c r="G51" s="6"/>
      <c r="H51" s="6"/>
      <c r="I51" s="6"/>
      <c r="J51" s="6"/>
      <c r="K51" s="6"/>
      <c r="L51" s="6"/>
      <c r="M51" s="6"/>
      <c r="N51" s="6"/>
      <c r="O51" s="6"/>
    </row>
    <row r="52" spans="2:15" x14ac:dyDescent="0.3">
      <c r="B52" s="6"/>
      <c r="C52" s="43"/>
      <c r="D52" s="43"/>
      <c r="E52" s="43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x14ac:dyDescent="0.3">
      <c r="B53" s="6"/>
      <c r="C53" s="6"/>
      <c r="D53" s="44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x14ac:dyDescent="0.3">
      <c r="B54" s="6"/>
      <c r="C54" s="45" t="s">
        <v>58</v>
      </c>
      <c r="D54" s="48">
        <v>97826</v>
      </c>
      <c r="E54" s="53">
        <f>D54/$D$73</f>
        <v>6.9195522301490633E-2</v>
      </c>
      <c r="F54" s="52">
        <f t="shared" ref="F54:F71" si="0">E54*100%</f>
        <v>6.9195522301490633E-2</v>
      </c>
      <c r="G54" s="6"/>
      <c r="H54" s="6"/>
      <c r="I54" s="6"/>
      <c r="J54" s="6"/>
      <c r="K54" s="6"/>
      <c r="L54" s="6"/>
      <c r="M54" s="6"/>
      <c r="N54" s="6"/>
      <c r="O54" s="6"/>
    </row>
    <row r="55" spans="2:15" x14ac:dyDescent="0.3">
      <c r="B55" s="6"/>
      <c r="C55" s="45" t="s">
        <v>59</v>
      </c>
      <c r="D55" s="48">
        <v>31741</v>
      </c>
      <c r="E55" s="53">
        <f t="shared" ref="E55:E71" si="1">D55/$D$73</f>
        <v>2.2451445151305524E-2</v>
      </c>
      <c r="F55" s="52">
        <f t="shared" si="0"/>
        <v>2.2451445151305524E-2</v>
      </c>
      <c r="G55" s="6"/>
      <c r="H55" s="6"/>
      <c r="I55" s="6"/>
      <c r="J55" s="6"/>
      <c r="K55" s="6"/>
      <c r="L55" s="6"/>
      <c r="M55" s="6"/>
      <c r="N55" s="6"/>
      <c r="O55" s="6"/>
    </row>
    <row r="56" spans="2:15" x14ac:dyDescent="0.3">
      <c r="B56" s="6"/>
      <c r="C56" s="45" t="s">
        <v>60</v>
      </c>
      <c r="D56" s="48">
        <v>65113</v>
      </c>
      <c r="E56" s="53">
        <f t="shared" si="1"/>
        <v>4.6056549829462098E-2</v>
      </c>
      <c r="F56" s="52">
        <f t="shared" si="0"/>
        <v>4.6056549829462098E-2</v>
      </c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3">
      <c r="B57" s="6"/>
      <c r="C57" s="45" t="s">
        <v>61</v>
      </c>
      <c r="D57" s="48">
        <v>99403</v>
      </c>
      <c r="E57" s="53">
        <f t="shared" si="1"/>
        <v>7.0310985866079298E-2</v>
      </c>
      <c r="F57" s="52">
        <f t="shared" si="0"/>
        <v>7.0310985866079298E-2</v>
      </c>
      <c r="G57" s="6"/>
      <c r="H57" s="6"/>
      <c r="I57" s="6"/>
      <c r="J57" s="6"/>
      <c r="K57" s="6"/>
      <c r="L57" s="6"/>
      <c r="M57" s="6"/>
      <c r="N57" s="6"/>
      <c r="O57" s="6"/>
    </row>
    <row r="58" spans="2:15" x14ac:dyDescent="0.3">
      <c r="B58" s="6"/>
      <c r="C58" s="45" t="s">
        <v>62</v>
      </c>
      <c r="D58" s="48">
        <v>62555</v>
      </c>
      <c r="E58" s="53">
        <f t="shared" si="1"/>
        <v>4.424719295044003E-2</v>
      </c>
      <c r="F58" s="52">
        <f t="shared" si="0"/>
        <v>4.424719295044003E-2</v>
      </c>
      <c r="G58" s="6"/>
      <c r="H58" s="6"/>
      <c r="I58" s="6"/>
      <c r="J58" s="6"/>
      <c r="K58" s="6"/>
      <c r="L58" s="6"/>
      <c r="M58" s="6"/>
      <c r="N58" s="6"/>
      <c r="O58" s="6"/>
    </row>
    <row r="59" spans="2:15" x14ac:dyDescent="0.3">
      <c r="B59" s="6"/>
      <c r="C59" s="45" t="s">
        <v>63</v>
      </c>
      <c r="D59" s="48">
        <v>55557</v>
      </c>
      <c r="E59" s="53">
        <f t="shared" si="1"/>
        <v>3.9297279174288179E-2</v>
      </c>
      <c r="F59" s="52">
        <f t="shared" si="0"/>
        <v>3.9297279174288179E-2</v>
      </c>
      <c r="G59" s="6"/>
      <c r="H59" s="6"/>
      <c r="I59" s="6"/>
      <c r="J59" s="6"/>
      <c r="K59" s="6"/>
      <c r="L59" s="6"/>
      <c r="M59" s="6"/>
      <c r="N59" s="6"/>
      <c r="O59" s="6"/>
    </row>
    <row r="60" spans="2:15" x14ac:dyDescent="0.3">
      <c r="B60" s="6"/>
      <c r="C60" s="45" t="s">
        <v>55</v>
      </c>
      <c r="D60" s="48">
        <v>189889</v>
      </c>
      <c r="E60" s="53">
        <f t="shared" si="1"/>
        <v>0.13431468663042295</v>
      </c>
      <c r="F60" s="52">
        <f t="shared" si="0"/>
        <v>0.13431468663042295</v>
      </c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3">
      <c r="B61" s="6"/>
      <c r="C61" s="45" t="s">
        <v>64</v>
      </c>
      <c r="D61" s="48">
        <v>139116</v>
      </c>
      <c r="E61" s="53">
        <f t="shared" si="1"/>
        <v>9.8401286779528668E-2</v>
      </c>
      <c r="F61" s="52">
        <f t="shared" si="0"/>
        <v>9.8401286779528668E-2</v>
      </c>
      <c r="G61" s="6"/>
      <c r="H61" s="6"/>
      <c r="I61" s="6"/>
      <c r="J61" s="6"/>
      <c r="K61" s="6"/>
      <c r="L61" s="6"/>
      <c r="M61" s="6"/>
      <c r="N61" s="6"/>
      <c r="O61" s="6"/>
    </row>
    <row r="62" spans="2:15" x14ac:dyDescent="0.3">
      <c r="B62" s="6"/>
      <c r="C62" s="45" t="s">
        <v>65</v>
      </c>
      <c r="D62" s="48">
        <v>65738</v>
      </c>
      <c r="E62" s="53">
        <f>D62/$D$73</f>
        <v>4.6498632726017536E-2</v>
      </c>
      <c r="F62" s="52">
        <f t="shared" si="0"/>
        <v>4.6498632726017536E-2</v>
      </c>
      <c r="G62" s="6"/>
      <c r="H62" s="6"/>
      <c r="I62" s="6"/>
      <c r="J62" s="6"/>
      <c r="K62" s="6"/>
      <c r="L62" s="6"/>
      <c r="M62" s="6"/>
      <c r="N62" s="6"/>
      <c r="O62" s="6"/>
    </row>
    <row r="63" spans="2:15" x14ac:dyDescent="0.3">
      <c r="B63" s="6"/>
      <c r="C63" s="45" t="s">
        <v>66</v>
      </c>
      <c r="D63" s="48">
        <v>58553</v>
      </c>
      <c r="E63" s="53">
        <f t="shared" si="1"/>
        <v>4.1416447747216291E-2</v>
      </c>
      <c r="F63" s="52">
        <f t="shared" si="0"/>
        <v>4.1416447747216291E-2</v>
      </c>
      <c r="G63" s="6"/>
      <c r="H63" s="6"/>
      <c r="I63" s="6"/>
      <c r="J63" s="6"/>
      <c r="K63" s="6"/>
      <c r="L63" s="6"/>
      <c r="M63" s="6"/>
      <c r="N63" s="6"/>
      <c r="O63" s="6"/>
    </row>
    <row r="64" spans="2:15" x14ac:dyDescent="0.3">
      <c r="B64" s="6"/>
      <c r="C64" s="45" t="s">
        <v>67</v>
      </c>
      <c r="D64" s="48">
        <v>56688</v>
      </c>
      <c r="E64" s="53">
        <f t="shared" si="1"/>
        <v>4.0097272383894884E-2</v>
      </c>
      <c r="F64" s="52">
        <f t="shared" si="0"/>
        <v>4.0097272383894884E-2</v>
      </c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3">
      <c r="B65" s="6"/>
      <c r="C65" s="45" t="s">
        <v>68</v>
      </c>
      <c r="D65" s="48">
        <v>56426</v>
      </c>
      <c r="E65" s="53">
        <f t="shared" si="1"/>
        <v>3.991195123365885E-2</v>
      </c>
      <c r="F65" s="52">
        <f t="shared" si="0"/>
        <v>3.991195123365885E-2</v>
      </c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3">
      <c r="B66" s="6"/>
      <c r="C66" s="45" t="s">
        <v>56</v>
      </c>
      <c r="D66" s="48">
        <v>38205</v>
      </c>
      <c r="E66" s="53">
        <f t="shared" si="1"/>
        <v>2.7023643300640419E-2</v>
      </c>
      <c r="F66" s="52">
        <f t="shared" si="0"/>
        <v>2.7023643300640419E-2</v>
      </c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3">
      <c r="B67" s="6"/>
      <c r="C67" s="45" t="s">
        <v>69</v>
      </c>
      <c r="D67" s="48">
        <v>58700</v>
      </c>
      <c r="E67" s="53">
        <f t="shared" si="1"/>
        <v>4.1520425644486131E-2</v>
      </c>
      <c r="F67" s="52">
        <f t="shared" si="0"/>
        <v>4.1520425644486131E-2</v>
      </c>
      <c r="G67" s="6"/>
      <c r="H67" s="6"/>
      <c r="I67" s="6"/>
      <c r="J67" s="6"/>
      <c r="K67" s="6"/>
      <c r="L67" s="6"/>
      <c r="M67" s="6"/>
      <c r="N67" s="6"/>
      <c r="O67" s="6"/>
    </row>
    <row r="68" spans="2:15" x14ac:dyDescent="0.3">
      <c r="B68" s="6"/>
      <c r="C68" s="45" t="s">
        <v>70</v>
      </c>
      <c r="D68" s="48">
        <v>81400</v>
      </c>
      <c r="E68" s="53">
        <f t="shared" si="1"/>
        <v>5.7576876447379403E-2</v>
      </c>
      <c r="F68" s="52">
        <f t="shared" si="0"/>
        <v>5.7576876447379403E-2</v>
      </c>
      <c r="G68" s="6"/>
      <c r="H68" s="6"/>
      <c r="I68" s="6"/>
      <c r="J68" s="6"/>
      <c r="K68" s="6"/>
      <c r="L68" s="6"/>
      <c r="M68" s="6"/>
      <c r="N68" s="6"/>
      <c r="O68" s="6"/>
    </row>
    <row r="69" spans="2:15" x14ac:dyDescent="0.3">
      <c r="B69" s="6"/>
      <c r="C69" s="45" t="s">
        <v>71</v>
      </c>
      <c r="D69" s="48">
        <v>130316</v>
      </c>
      <c r="E69" s="53">
        <f t="shared" si="1"/>
        <v>9.2176759596028182E-2</v>
      </c>
      <c r="F69" s="52">
        <f t="shared" si="0"/>
        <v>9.2176759596028182E-2</v>
      </c>
      <c r="G69" s="6"/>
      <c r="H69" s="6"/>
      <c r="I69" s="6"/>
      <c r="J69" s="6"/>
      <c r="K69" s="6"/>
      <c r="L69" s="6"/>
      <c r="M69" s="6"/>
      <c r="N69" s="6"/>
      <c r="O69" s="6"/>
    </row>
    <row r="70" spans="2:15" x14ac:dyDescent="0.3">
      <c r="B70" s="6"/>
      <c r="C70" s="45" t="s">
        <v>57</v>
      </c>
      <c r="D70" s="48">
        <v>58591</v>
      </c>
      <c r="E70" s="53">
        <f t="shared" si="1"/>
        <v>4.1443326387326861E-2</v>
      </c>
      <c r="F70" s="52">
        <f t="shared" si="0"/>
        <v>4.1443326387326861E-2</v>
      </c>
      <c r="G70" s="6"/>
      <c r="H70" s="6"/>
      <c r="I70" s="6"/>
      <c r="J70" s="6"/>
      <c r="K70" s="6"/>
      <c r="L70" s="6"/>
      <c r="M70" s="6"/>
      <c r="N70" s="6"/>
      <c r="O70" s="6"/>
    </row>
    <row r="71" spans="2:15" x14ac:dyDescent="0.3">
      <c r="B71" s="6"/>
      <c r="C71" s="45" t="s">
        <v>72</v>
      </c>
      <c r="D71" s="48">
        <v>67945</v>
      </c>
      <c r="E71" s="53">
        <f t="shared" si="1"/>
        <v>4.805971585033407E-2</v>
      </c>
      <c r="F71" s="52">
        <f t="shared" si="0"/>
        <v>4.805971585033407E-2</v>
      </c>
      <c r="G71" s="6"/>
      <c r="H71" s="6"/>
      <c r="I71" s="6"/>
      <c r="J71" s="6"/>
      <c r="K71" s="6"/>
      <c r="L71" s="6"/>
      <c r="M71" s="6"/>
      <c r="N71" s="6"/>
      <c r="O71" s="6"/>
    </row>
    <row r="72" spans="2:15" x14ac:dyDescent="0.3">
      <c r="B72" s="6"/>
      <c r="C72" s="6"/>
      <c r="D72" s="49"/>
      <c r="E72" s="53"/>
      <c r="F72" s="47"/>
      <c r="G72" s="6"/>
      <c r="H72" s="6"/>
      <c r="I72" s="6"/>
      <c r="J72" s="6"/>
      <c r="K72" s="6"/>
      <c r="L72" s="6"/>
      <c r="M72" s="6"/>
      <c r="N72" s="6"/>
      <c r="O72" s="6"/>
    </row>
    <row r="73" spans="2:15" x14ac:dyDescent="0.3">
      <c r="B73" s="6"/>
      <c r="C73" s="6" t="s">
        <v>74</v>
      </c>
      <c r="D73" s="50">
        <f>SUM(D54:D72)</f>
        <v>1413762</v>
      </c>
      <c r="E73" s="86">
        <v>1</v>
      </c>
      <c r="F73" s="51">
        <f>SUM(E73)</f>
        <v>1</v>
      </c>
      <c r="G73" s="6"/>
      <c r="H73" s="6"/>
      <c r="I73" s="6"/>
      <c r="J73" s="6"/>
      <c r="K73" s="6"/>
      <c r="L73" s="6"/>
      <c r="M73" s="6"/>
      <c r="N73" s="6"/>
      <c r="O73" s="6"/>
    </row>
    <row r="74" spans="2:15" x14ac:dyDescent="0.3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2:15" x14ac:dyDescent="0.3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sortState xmlns:xlrd2="http://schemas.microsoft.com/office/spreadsheetml/2017/richdata2" ref="R3:R47">
    <sortCondition ref="R26:R47"/>
  </sortState>
  <mergeCells count="9">
    <mergeCell ref="M25:M26"/>
    <mergeCell ref="N25:N26"/>
    <mergeCell ref="O25:O26"/>
    <mergeCell ref="B25:B26"/>
    <mergeCell ref="C25:C26"/>
    <mergeCell ref="D25:G25"/>
    <mergeCell ref="H25:I25"/>
    <mergeCell ref="J25:K25"/>
    <mergeCell ref="L25:L2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8E71-5563-48CF-8FFB-4287C7FEC852}">
  <dimension ref="A3:S62"/>
  <sheetViews>
    <sheetView topLeftCell="A60" zoomScale="55" zoomScaleNormal="55" workbookViewId="0">
      <selection activeCell="J12" sqref="J12"/>
    </sheetView>
  </sheetViews>
  <sheetFormatPr baseColWidth="10" defaultRowHeight="14.4" x14ac:dyDescent="0.3"/>
  <cols>
    <col min="3" max="3" width="23.6640625" bestFit="1" customWidth="1"/>
    <col min="12" max="12" width="12.44140625" customWidth="1"/>
  </cols>
  <sheetData>
    <row r="3" spans="2:2" ht="28.8" x14ac:dyDescent="0.55000000000000004">
      <c r="B3" s="9" t="s">
        <v>79</v>
      </c>
    </row>
    <row r="20" spans="2:15" x14ac:dyDescent="0.3">
      <c r="B20" s="134" t="s">
        <v>0</v>
      </c>
      <c r="C20" s="135" t="s">
        <v>1</v>
      </c>
      <c r="D20" s="136" t="s">
        <v>2</v>
      </c>
      <c r="E20" s="136"/>
      <c r="F20" s="136"/>
      <c r="G20" s="136"/>
      <c r="H20" s="136" t="s">
        <v>45</v>
      </c>
      <c r="I20" s="136"/>
      <c r="J20" s="137" t="s">
        <v>46</v>
      </c>
      <c r="K20" s="137"/>
      <c r="L20" s="133" t="s">
        <v>47</v>
      </c>
      <c r="M20" s="133" t="s">
        <v>48</v>
      </c>
      <c r="N20" s="133" t="s">
        <v>49</v>
      </c>
      <c r="O20" s="133" t="s">
        <v>50</v>
      </c>
    </row>
    <row r="21" spans="2:15" ht="111.6" customHeight="1" x14ac:dyDescent="0.3">
      <c r="B21" s="139"/>
      <c r="C21" s="140"/>
      <c r="D21" s="75" t="s">
        <v>3</v>
      </c>
      <c r="E21" s="75" t="s">
        <v>4</v>
      </c>
      <c r="F21" s="75" t="s">
        <v>5</v>
      </c>
      <c r="G21" s="75" t="s">
        <v>6</v>
      </c>
      <c r="H21" s="75" t="s">
        <v>51</v>
      </c>
      <c r="I21" s="75" t="s">
        <v>52</v>
      </c>
      <c r="J21" s="75" t="s">
        <v>53</v>
      </c>
      <c r="K21" s="75" t="s">
        <v>54</v>
      </c>
      <c r="L21" s="138"/>
      <c r="M21" s="138"/>
      <c r="N21" s="138"/>
      <c r="O21" s="138"/>
    </row>
    <row r="22" spans="2:15" x14ac:dyDescent="0.3">
      <c r="B22" s="83">
        <v>401</v>
      </c>
      <c r="C22" s="79" t="s">
        <v>55</v>
      </c>
      <c r="D22" s="60">
        <v>189889</v>
      </c>
      <c r="E22" s="61">
        <v>13.195603747452459</v>
      </c>
      <c r="F22" s="61">
        <v>19.237027947906409</v>
      </c>
      <c r="G22" s="62">
        <v>15.302097541195119</v>
      </c>
      <c r="H22" s="62">
        <v>68.87446123629222</v>
      </c>
      <c r="I22" s="62">
        <v>5.5456492608966315</v>
      </c>
      <c r="J22" s="62">
        <v>55.547466511357023</v>
      </c>
      <c r="K22" s="62">
        <v>14.739856338575034</v>
      </c>
      <c r="L22" s="78">
        <v>29.258636275216549</v>
      </c>
      <c r="M22" s="60">
        <v>100330</v>
      </c>
      <c r="N22" s="63">
        <v>1.8547094587860062</v>
      </c>
      <c r="O22" s="64">
        <v>46291</v>
      </c>
    </row>
    <row r="23" spans="2:15" x14ac:dyDescent="0.3">
      <c r="B23" s="84">
        <v>411</v>
      </c>
      <c r="C23" s="80" t="s">
        <v>65</v>
      </c>
      <c r="D23" s="46">
        <v>65738</v>
      </c>
      <c r="E23" s="65">
        <v>16.424290364781406</v>
      </c>
      <c r="F23" s="65">
        <v>15.59676290729867</v>
      </c>
      <c r="G23" s="66">
        <v>5.1735677994462872</v>
      </c>
      <c r="H23" s="66">
        <v>74.910490511994269</v>
      </c>
      <c r="I23" s="66">
        <v>3.013901549680948</v>
      </c>
      <c r="J23" s="66">
        <v>61.132851604448412</v>
      </c>
      <c r="K23" s="66">
        <v>7.042099706958374</v>
      </c>
      <c r="L23" s="77">
        <v>72.701882939427605</v>
      </c>
      <c r="M23" s="46">
        <v>24194</v>
      </c>
      <c r="N23" s="67">
        <v>2.6831032487393567</v>
      </c>
      <c r="O23" s="68">
        <v>18777</v>
      </c>
    </row>
    <row r="24" spans="2:15" x14ac:dyDescent="0.3">
      <c r="B24" s="84" t="s">
        <v>80</v>
      </c>
      <c r="C24" s="81" t="s">
        <v>34</v>
      </c>
      <c r="D24" s="46">
        <v>1185</v>
      </c>
      <c r="E24" s="65">
        <v>17.890295358649791</v>
      </c>
      <c r="F24" s="65">
        <v>14.09282700421941</v>
      </c>
      <c r="G24" s="66">
        <v>1.0126582278481013</v>
      </c>
      <c r="H24" s="66">
        <v>76.92307692307692</v>
      </c>
      <c r="I24" s="66">
        <v>2.6033690658499236</v>
      </c>
      <c r="J24" s="66">
        <v>62.589928057553955</v>
      </c>
      <c r="K24" s="66">
        <v>5.7553956834532372</v>
      </c>
      <c r="L24" s="65">
        <v>77.938808373590987</v>
      </c>
      <c r="M24" s="46">
        <v>406</v>
      </c>
      <c r="N24" s="67">
        <v>2.9187192118226601</v>
      </c>
      <c r="O24" s="68">
        <v>346</v>
      </c>
    </row>
    <row r="25" spans="2:15" x14ac:dyDescent="0.3">
      <c r="B25" s="84" t="s">
        <v>81</v>
      </c>
      <c r="C25" s="81" t="s">
        <v>82</v>
      </c>
      <c r="D25" s="46">
        <v>1365</v>
      </c>
      <c r="E25" s="65">
        <v>14.871794871794872</v>
      </c>
      <c r="F25" s="65">
        <v>14.725274725274724</v>
      </c>
      <c r="G25" s="66">
        <v>3.6630036630036629</v>
      </c>
      <c r="H25" s="66">
        <v>77.315296566077009</v>
      </c>
      <c r="I25" s="66">
        <v>3.2175032175032174</v>
      </c>
      <c r="J25" s="66">
        <v>62.134251290877799</v>
      </c>
      <c r="K25" s="66">
        <v>6.9707401032702245</v>
      </c>
      <c r="L25" s="65">
        <v>82.191780821917803</v>
      </c>
      <c r="M25" s="46">
        <v>484</v>
      </c>
      <c r="N25" s="67">
        <v>2.8057851239669422</v>
      </c>
      <c r="O25" s="68">
        <v>396</v>
      </c>
    </row>
    <row r="26" spans="2:15" x14ac:dyDescent="0.3">
      <c r="B26" s="84" t="s">
        <v>83</v>
      </c>
      <c r="C26" s="81" t="s">
        <v>84</v>
      </c>
      <c r="D26" s="46">
        <v>1609</v>
      </c>
      <c r="E26" s="65">
        <v>16.034804226227472</v>
      </c>
      <c r="F26" s="65">
        <v>15.351149782473586</v>
      </c>
      <c r="G26" s="66">
        <v>3.5425730267246736</v>
      </c>
      <c r="H26" s="66">
        <v>74.275362318840592</v>
      </c>
      <c r="I26" s="66">
        <v>3.125</v>
      </c>
      <c r="J26" s="66">
        <v>64.618800888230936</v>
      </c>
      <c r="K26" s="66">
        <v>7.327905255366395</v>
      </c>
      <c r="L26" s="65">
        <v>68.421052631578945</v>
      </c>
      <c r="M26" s="46">
        <v>544</v>
      </c>
      <c r="N26" s="67">
        <v>2.9117647058823528</v>
      </c>
      <c r="O26" s="68">
        <v>457</v>
      </c>
    </row>
    <row r="27" spans="2:15" x14ac:dyDescent="0.3">
      <c r="B27" s="84" t="s">
        <v>85</v>
      </c>
      <c r="C27" s="81" t="s">
        <v>86</v>
      </c>
      <c r="D27" s="46">
        <v>1044</v>
      </c>
      <c r="E27" s="65">
        <v>16.187739463601535</v>
      </c>
      <c r="F27" s="65">
        <v>19.731800766283527</v>
      </c>
      <c r="G27" s="66">
        <v>1.5325670498084292</v>
      </c>
      <c r="H27" s="66">
        <v>78.923766816143498</v>
      </c>
      <c r="I27" s="66">
        <v>2.4432809773123907</v>
      </c>
      <c r="J27" s="66">
        <v>52.914285714285711</v>
      </c>
      <c r="K27" s="66">
        <v>2.1714285714285713</v>
      </c>
      <c r="L27" s="65">
        <v>63.586956521739133</v>
      </c>
      <c r="M27" s="46">
        <v>356</v>
      </c>
      <c r="N27" s="67">
        <v>2.9325842696629212</v>
      </c>
      <c r="O27" s="68">
        <v>279</v>
      </c>
    </row>
    <row r="28" spans="2:15" x14ac:dyDescent="0.3">
      <c r="B28" s="84" t="s">
        <v>87</v>
      </c>
      <c r="C28" s="81" t="s">
        <v>88</v>
      </c>
      <c r="D28" s="46">
        <v>3024</v>
      </c>
      <c r="E28" s="65">
        <v>14.417989417989419</v>
      </c>
      <c r="F28" s="65">
        <v>20.502645502645503</v>
      </c>
      <c r="G28" s="66">
        <v>5.6878306878306883</v>
      </c>
      <c r="H28" s="66">
        <v>71.849593495934954</v>
      </c>
      <c r="I28" s="66">
        <v>3.0303030303030303</v>
      </c>
      <c r="J28" s="66">
        <v>61.012364760432767</v>
      </c>
      <c r="K28" s="66">
        <v>6.8006182380216389</v>
      </c>
      <c r="L28" s="65">
        <v>61.304039688164423</v>
      </c>
      <c r="M28" s="46">
        <v>1130</v>
      </c>
      <c r="N28" s="67">
        <v>2.5256637168141594</v>
      </c>
      <c r="O28" s="68">
        <v>821</v>
      </c>
    </row>
    <row r="29" spans="2:15" x14ac:dyDescent="0.3">
      <c r="B29" s="84" t="s">
        <v>89</v>
      </c>
      <c r="C29" s="81" t="s">
        <v>90</v>
      </c>
      <c r="D29" s="46">
        <v>2839</v>
      </c>
      <c r="E29" s="65">
        <v>16.414230362803803</v>
      </c>
      <c r="F29" s="65">
        <v>12.046495244804508</v>
      </c>
      <c r="G29" s="66">
        <v>2.7122226135963365</v>
      </c>
      <c r="H29" s="66">
        <v>77.104874446085674</v>
      </c>
      <c r="I29" s="66">
        <v>2.5215252152521526</v>
      </c>
      <c r="J29" s="66">
        <v>65.444584913611465</v>
      </c>
      <c r="K29" s="66">
        <v>10.32448377581121</v>
      </c>
      <c r="L29" s="65">
        <v>83.36557059961315</v>
      </c>
      <c r="M29" s="46">
        <v>1094</v>
      </c>
      <c r="N29" s="67">
        <v>2.5950639853747717</v>
      </c>
      <c r="O29" s="68">
        <v>855</v>
      </c>
    </row>
    <row r="30" spans="2:15" x14ac:dyDescent="0.3">
      <c r="B30" s="84" t="s">
        <v>91</v>
      </c>
      <c r="C30" s="81" t="s">
        <v>92</v>
      </c>
      <c r="D30" s="46">
        <v>910</v>
      </c>
      <c r="E30" s="65">
        <v>21.208791208791208</v>
      </c>
      <c r="F30" s="65">
        <v>11.758241758241759</v>
      </c>
      <c r="G30" s="66">
        <v>2.087912087912088</v>
      </c>
      <c r="H30" s="66">
        <v>77.868852459016395</v>
      </c>
      <c r="I30" s="66">
        <v>3.024193548387097</v>
      </c>
      <c r="J30" s="66">
        <v>65.411436541143658</v>
      </c>
      <c r="K30" s="66">
        <v>4.4630404463040447</v>
      </c>
      <c r="L30" s="65">
        <v>84.434968017057571</v>
      </c>
      <c r="M30" s="46">
        <v>308</v>
      </c>
      <c r="N30" s="67">
        <v>2.9545454545454546</v>
      </c>
      <c r="O30" s="68">
        <v>240</v>
      </c>
    </row>
    <row r="31" spans="2:15" x14ac:dyDescent="0.3">
      <c r="B31" s="84" t="s">
        <v>93</v>
      </c>
      <c r="C31" s="81" t="s">
        <v>94</v>
      </c>
      <c r="D31" s="46">
        <v>2325</v>
      </c>
      <c r="E31" s="65">
        <v>17.892473118279568</v>
      </c>
      <c r="F31" s="65">
        <v>17.806451612903224</v>
      </c>
      <c r="G31" s="66">
        <v>5.89247311827957</v>
      </c>
      <c r="H31" s="66">
        <v>74.782608695652172</v>
      </c>
      <c r="I31" s="66">
        <v>2.3549201009251473</v>
      </c>
      <c r="J31" s="66">
        <v>54.740701938187534</v>
      </c>
      <c r="K31" s="66">
        <v>5.8145625982189628</v>
      </c>
      <c r="L31" s="65">
        <v>65.496049165935034</v>
      </c>
      <c r="M31" s="46">
        <v>637</v>
      </c>
      <c r="N31" s="67">
        <v>3.3594976452119307</v>
      </c>
      <c r="O31" s="68">
        <v>584</v>
      </c>
    </row>
    <row r="32" spans="2:15" x14ac:dyDescent="0.3">
      <c r="B32" s="84" t="s">
        <v>95</v>
      </c>
      <c r="C32" s="81" t="s">
        <v>96</v>
      </c>
      <c r="D32" s="46">
        <v>2473</v>
      </c>
      <c r="E32" s="65">
        <v>14.516781237363526</v>
      </c>
      <c r="F32" s="65">
        <v>14.880711686211079</v>
      </c>
      <c r="G32" s="66">
        <v>5.4589567327133039</v>
      </c>
      <c r="H32" s="66">
        <v>73.940435280641466</v>
      </c>
      <c r="I32" s="66">
        <v>2.6061057334326136</v>
      </c>
      <c r="J32" s="66">
        <v>62.157048249763477</v>
      </c>
      <c r="K32" s="66">
        <v>5.2980132450331121</v>
      </c>
      <c r="L32" s="65">
        <v>82.591725214676032</v>
      </c>
      <c r="M32" s="46">
        <v>1028</v>
      </c>
      <c r="N32" s="67">
        <v>2.404669260700389</v>
      </c>
      <c r="O32" s="68">
        <v>743</v>
      </c>
    </row>
    <row r="33" spans="2:15" x14ac:dyDescent="0.3">
      <c r="B33" s="84" t="s">
        <v>97</v>
      </c>
      <c r="C33" s="81" t="s">
        <v>98</v>
      </c>
      <c r="D33" s="46">
        <v>3882</v>
      </c>
      <c r="E33" s="65">
        <v>14.399793920659453</v>
      </c>
      <c r="F33" s="65">
        <v>15.971148892323544</v>
      </c>
      <c r="G33" s="66">
        <v>3.2457496136012365</v>
      </c>
      <c r="H33" s="66">
        <v>77.765445800961885</v>
      </c>
      <c r="I33" s="66">
        <v>3.2080659945004584</v>
      </c>
      <c r="J33" s="66">
        <v>65.422810713210964</v>
      </c>
      <c r="K33" s="66">
        <v>8.0048149262714414</v>
      </c>
      <c r="L33" s="65">
        <v>87.481804949053853</v>
      </c>
      <c r="M33" s="46">
        <v>1603</v>
      </c>
      <c r="N33" s="67">
        <v>2.4217092950717407</v>
      </c>
      <c r="O33" s="68">
        <v>1215</v>
      </c>
    </row>
    <row r="34" spans="2:15" x14ac:dyDescent="0.3">
      <c r="B34" s="84" t="s">
        <v>99</v>
      </c>
      <c r="C34" s="81" t="s">
        <v>100</v>
      </c>
      <c r="D34" s="46">
        <v>4945</v>
      </c>
      <c r="E34" s="65">
        <v>16.137512639029321</v>
      </c>
      <c r="F34" s="65">
        <v>18.078867542972699</v>
      </c>
      <c r="G34" s="66">
        <v>11.081900910010111</v>
      </c>
      <c r="H34" s="66">
        <v>72.241008300030742</v>
      </c>
      <c r="I34" s="66">
        <v>4.581993569131833</v>
      </c>
      <c r="J34" s="66">
        <v>59.247648902821318</v>
      </c>
      <c r="K34" s="66">
        <v>7.6440800578731611</v>
      </c>
      <c r="L34" s="65">
        <v>76.975945017182141</v>
      </c>
      <c r="M34" s="46">
        <v>2023</v>
      </c>
      <c r="N34" s="67">
        <v>2.3855659911023235</v>
      </c>
      <c r="O34" s="68">
        <v>1393</v>
      </c>
    </row>
    <row r="35" spans="2:15" x14ac:dyDescent="0.3">
      <c r="B35" s="84" t="s">
        <v>101</v>
      </c>
      <c r="C35" s="81" t="s">
        <v>102</v>
      </c>
      <c r="D35" s="46">
        <v>1698</v>
      </c>
      <c r="E35" s="65">
        <v>16.607773851590107</v>
      </c>
      <c r="F35" s="65">
        <v>14.958775029446407</v>
      </c>
      <c r="G35" s="66">
        <v>1.8256772673733803</v>
      </c>
      <c r="H35" s="66">
        <v>76.161790017211715</v>
      </c>
      <c r="I35" s="66">
        <v>3.0042918454935621</v>
      </c>
      <c r="J35" s="66">
        <v>64.618644067796609</v>
      </c>
      <c r="K35" s="66">
        <v>3.5310734463276834</v>
      </c>
      <c r="L35" s="65">
        <v>75.736961451247168</v>
      </c>
      <c r="M35" s="46">
        <v>577</v>
      </c>
      <c r="N35" s="67">
        <v>2.9428076256499134</v>
      </c>
      <c r="O35" s="68">
        <v>490</v>
      </c>
    </row>
    <row r="36" spans="2:15" x14ac:dyDescent="0.3">
      <c r="B36" s="84" t="s">
        <v>103</v>
      </c>
      <c r="C36" s="81" t="s">
        <v>104</v>
      </c>
      <c r="D36" s="46">
        <v>1726</v>
      </c>
      <c r="E36" s="65">
        <v>18.076477404403242</v>
      </c>
      <c r="F36" s="65">
        <v>14.48435689455388</v>
      </c>
      <c r="G36" s="66">
        <v>6.3731170336037071</v>
      </c>
      <c r="H36" s="66">
        <v>78.43642611683849</v>
      </c>
      <c r="I36" s="66">
        <v>2.0855057351407713</v>
      </c>
      <c r="J36" s="66">
        <v>59.264497878359265</v>
      </c>
      <c r="K36" s="66">
        <v>4.1018387553041018</v>
      </c>
      <c r="L36" s="65">
        <v>63.467829880043624</v>
      </c>
      <c r="M36" s="46">
        <v>595</v>
      </c>
      <c r="N36" s="67">
        <v>2.8873949579831932</v>
      </c>
      <c r="O36" s="68">
        <v>465</v>
      </c>
    </row>
    <row r="37" spans="2:15" x14ac:dyDescent="0.3">
      <c r="B37" s="84" t="s">
        <v>105</v>
      </c>
      <c r="C37" s="81" t="s">
        <v>106</v>
      </c>
      <c r="D37" s="46">
        <v>3530</v>
      </c>
      <c r="E37" s="65">
        <v>17.252124645892351</v>
      </c>
      <c r="F37" s="65">
        <v>14.617563739376772</v>
      </c>
      <c r="G37" s="66">
        <v>4.9291784702549579</v>
      </c>
      <c r="H37" s="66">
        <v>78.253638253638258</v>
      </c>
      <c r="I37" s="66">
        <v>2.2924095771777888</v>
      </c>
      <c r="J37" s="66">
        <v>64.087641218760695</v>
      </c>
      <c r="K37" s="66">
        <v>5.5118110236220472</v>
      </c>
      <c r="L37" s="65">
        <v>74.19700214132763</v>
      </c>
      <c r="M37" s="46">
        <v>1241</v>
      </c>
      <c r="N37" s="67">
        <v>2.8444802578565671</v>
      </c>
      <c r="O37" s="68">
        <v>1022</v>
      </c>
    </row>
    <row r="38" spans="2:15" x14ac:dyDescent="0.3">
      <c r="B38" s="84" t="s">
        <v>107</v>
      </c>
      <c r="C38" s="81" t="s">
        <v>108</v>
      </c>
      <c r="D38" s="46">
        <v>1731</v>
      </c>
      <c r="E38" s="65">
        <v>18.139803581744658</v>
      </c>
      <c r="F38" s="65">
        <v>14.384748700173311</v>
      </c>
      <c r="G38" s="66">
        <v>1.9641825534373196</v>
      </c>
      <c r="H38" s="66">
        <v>77.226027397260282</v>
      </c>
      <c r="I38" s="66">
        <v>1.0741138560687433</v>
      </c>
      <c r="J38" s="66">
        <v>57.44530698659139</v>
      </c>
      <c r="K38" s="66">
        <v>5.716302046577276</v>
      </c>
      <c r="L38" s="65">
        <v>56.062291434927701</v>
      </c>
      <c r="M38" s="46">
        <v>491</v>
      </c>
      <c r="N38" s="67">
        <v>3.511201629327902</v>
      </c>
      <c r="O38" s="68">
        <v>473</v>
      </c>
    </row>
    <row r="39" spans="2:15" x14ac:dyDescent="0.3">
      <c r="B39" s="84" t="s">
        <v>109</v>
      </c>
      <c r="C39" s="81" t="s">
        <v>65</v>
      </c>
      <c r="D39" s="46">
        <v>7823</v>
      </c>
      <c r="E39" s="65">
        <v>16.336443819506581</v>
      </c>
      <c r="F39" s="65">
        <v>14.968682091269333</v>
      </c>
      <c r="G39" s="66">
        <v>9.8555541352422331</v>
      </c>
      <c r="H39" s="66">
        <v>72.515816896166726</v>
      </c>
      <c r="I39" s="66">
        <v>4.0796503156872266</v>
      </c>
      <c r="J39" s="66">
        <v>59.938884644766993</v>
      </c>
      <c r="K39" s="66">
        <v>9.6562261268143619</v>
      </c>
      <c r="L39" s="65">
        <v>58.764219234746641</v>
      </c>
      <c r="M39" s="46">
        <v>3115</v>
      </c>
      <c r="N39" s="67">
        <v>2.4847512038523276</v>
      </c>
      <c r="O39" s="68">
        <v>2231</v>
      </c>
    </row>
    <row r="40" spans="2:15" x14ac:dyDescent="0.3">
      <c r="B40" s="84" t="s">
        <v>110</v>
      </c>
      <c r="C40" s="81" t="s">
        <v>111</v>
      </c>
      <c r="D40" s="46">
        <v>927</v>
      </c>
      <c r="E40" s="65">
        <v>20.280474649406688</v>
      </c>
      <c r="F40" s="65">
        <v>9.2772384034519959</v>
      </c>
      <c r="G40" s="66">
        <v>1.5102481121898599</v>
      </c>
      <c r="H40" s="66">
        <v>79.173047473200612</v>
      </c>
      <c r="I40" s="66">
        <v>1.3182674199623352</v>
      </c>
      <c r="J40" s="66">
        <v>63.734776725304471</v>
      </c>
      <c r="K40" s="66">
        <v>4.8714479025710418</v>
      </c>
      <c r="L40" s="65">
        <v>76.171875</v>
      </c>
      <c r="M40" s="46">
        <v>288</v>
      </c>
      <c r="N40" s="67">
        <v>3.1701388888888888</v>
      </c>
      <c r="O40" s="68">
        <v>249</v>
      </c>
    </row>
    <row r="41" spans="2:15" x14ac:dyDescent="0.3">
      <c r="B41" s="84" t="s">
        <v>112</v>
      </c>
      <c r="C41" s="81" t="s">
        <v>113</v>
      </c>
      <c r="D41" s="46">
        <v>4087</v>
      </c>
      <c r="E41" s="65">
        <v>17.73917298752141</v>
      </c>
      <c r="F41" s="65">
        <v>12.796672375825789</v>
      </c>
      <c r="G41" s="66">
        <v>1.8840225103988257</v>
      </c>
      <c r="H41" s="66">
        <v>75.237759774568502</v>
      </c>
      <c r="I41" s="66">
        <v>2.3076923076923079</v>
      </c>
      <c r="J41" s="66">
        <v>63.384889946460447</v>
      </c>
      <c r="K41" s="66">
        <v>8.2986317668054728</v>
      </c>
      <c r="L41" s="65">
        <v>83.055687767729651</v>
      </c>
      <c r="M41" s="46">
        <v>1444</v>
      </c>
      <c r="N41" s="67">
        <v>2.8164819944598336</v>
      </c>
      <c r="O41" s="68">
        <v>1204</v>
      </c>
    </row>
    <row r="42" spans="2:15" x14ac:dyDescent="0.3">
      <c r="B42" s="84" t="s">
        <v>114</v>
      </c>
      <c r="C42" s="81" t="s">
        <v>115</v>
      </c>
      <c r="D42" s="46">
        <v>2094</v>
      </c>
      <c r="E42" s="65">
        <v>17.239732569245461</v>
      </c>
      <c r="F42" s="65">
        <v>14.183381088825215</v>
      </c>
      <c r="G42" s="66">
        <v>0.85959885386819479</v>
      </c>
      <c r="H42" s="66">
        <v>75.905292479108638</v>
      </c>
      <c r="I42" s="66">
        <v>1.6695957820738139</v>
      </c>
      <c r="J42" s="66">
        <v>54.529717253317948</v>
      </c>
      <c r="K42" s="66">
        <v>4.5585689555683793</v>
      </c>
      <c r="L42" s="65">
        <v>65.276518585675433</v>
      </c>
      <c r="M42" s="46">
        <v>647</v>
      </c>
      <c r="N42" s="67">
        <v>3.2210200927357033</v>
      </c>
      <c r="O42" s="68">
        <v>562</v>
      </c>
    </row>
    <row r="43" spans="2:15" x14ac:dyDescent="0.3">
      <c r="B43" s="84" t="s">
        <v>116</v>
      </c>
      <c r="C43" s="81" t="s">
        <v>117</v>
      </c>
      <c r="D43" s="46">
        <v>3624</v>
      </c>
      <c r="E43" s="65">
        <v>14.238410596026489</v>
      </c>
      <c r="F43" s="65">
        <v>18.625827814569536</v>
      </c>
      <c r="G43" s="66">
        <v>3.4216335540838849</v>
      </c>
      <c r="H43" s="66">
        <v>75.503493629264284</v>
      </c>
      <c r="I43" s="66">
        <v>3.0318870883429168</v>
      </c>
      <c r="J43" s="66">
        <v>63.288288288288292</v>
      </c>
      <c r="K43" s="66">
        <v>9.1698841698841704</v>
      </c>
      <c r="L43" s="65">
        <v>82.078064870808134</v>
      </c>
      <c r="M43" s="46">
        <v>1552</v>
      </c>
      <c r="N43" s="67">
        <v>2.2802835051546393</v>
      </c>
      <c r="O43" s="68">
        <v>1076</v>
      </c>
    </row>
    <row r="44" spans="2:15" x14ac:dyDescent="0.3">
      <c r="B44" s="84" t="s">
        <v>118</v>
      </c>
      <c r="C44" s="81" t="s">
        <v>119</v>
      </c>
      <c r="D44" s="46">
        <v>751</v>
      </c>
      <c r="E44" s="65">
        <v>15.712383488681757</v>
      </c>
      <c r="F44" s="65">
        <v>18.242343541944074</v>
      </c>
      <c r="G44" s="66">
        <v>10.51930758988016</v>
      </c>
      <c r="H44" s="66">
        <v>70.161290322580641</v>
      </c>
      <c r="I44" s="66">
        <v>5.5263157894736841</v>
      </c>
      <c r="J44" s="66">
        <v>59.715639810426538</v>
      </c>
      <c r="K44" s="66">
        <v>6.6350710900473935</v>
      </c>
      <c r="L44" s="65">
        <v>75.211267605633807</v>
      </c>
      <c r="M44" s="46">
        <v>299</v>
      </c>
      <c r="N44" s="67">
        <v>2.448160535117057</v>
      </c>
      <c r="O44" s="68">
        <v>206</v>
      </c>
    </row>
    <row r="45" spans="2:15" x14ac:dyDescent="0.3">
      <c r="B45" s="84" t="s">
        <v>120</v>
      </c>
      <c r="C45" s="81" t="s">
        <v>121</v>
      </c>
      <c r="D45" s="46">
        <v>937</v>
      </c>
      <c r="E45" s="65">
        <v>19.850586979722522</v>
      </c>
      <c r="F45" s="65">
        <v>18.676627534685167</v>
      </c>
      <c r="G45" s="66">
        <v>2.4546424759871934</v>
      </c>
      <c r="H45" s="66">
        <v>75</v>
      </c>
      <c r="I45" s="66">
        <v>1.5350877192982455</v>
      </c>
      <c r="J45" s="66">
        <v>56.857523302263651</v>
      </c>
      <c r="K45" s="66">
        <v>4.3941411451398134</v>
      </c>
      <c r="L45" s="65">
        <v>64.932126696832583</v>
      </c>
      <c r="M45" s="46">
        <v>295</v>
      </c>
      <c r="N45" s="67">
        <v>3.1694915254237288</v>
      </c>
      <c r="O45" s="68">
        <v>256</v>
      </c>
    </row>
    <row r="46" spans="2:15" x14ac:dyDescent="0.3">
      <c r="B46" s="84" t="s">
        <v>122</v>
      </c>
      <c r="C46" s="81" t="s">
        <v>123</v>
      </c>
      <c r="D46" s="46">
        <v>1733</v>
      </c>
      <c r="E46" s="65">
        <v>16.676283900750146</v>
      </c>
      <c r="F46" s="65">
        <v>16.907097518753609</v>
      </c>
      <c r="G46" s="66">
        <v>4.0392383150605893</v>
      </c>
      <c r="H46" s="66">
        <v>75.065160729800169</v>
      </c>
      <c r="I46" s="66">
        <v>3.0905077262693159</v>
      </c>
      <c r="J46" s="66">
        <v>61.772853185595572</v>
      </c>
      <c r="K46" s="66">
        <v>5.8171745152354575</v>
      </c>
      <c r="L46" s="65">
        <v>79.484173505275507</v>
      </c>
      <c r="M46" s="46">
        <v>609</v>
      </c>
      <c r="N46" s="67">
        <v>2.8456486042692939</v>
      </c>
      <c r="O46" s="68">
        <v>500</v>
      </c>
    </row>
    <row r="47" spans="2:15" x14ac:dyDescent="0.3">
      <c r="B47" s="84" t="s">
        <v>124</v>
      </c>
      <c r="C47" s="81" t="s">
        <v>125</v>
      </c>
      <c r="D47" s="46">
        <v>5141</v>
      </c>
      <c r="E47" s="65">
        <v>16.047461583349545</v>
      </c>
      <c r="F47" s="65">
        <v>15.96965570900603</v>
      </c>
      <c r="G47" s="66">
        <v>6.6718537249562351</v>
      </c>
      <c r="H47" s="66">
        <v>71.41630901287553</v>
      </c>
      <c r="I47" s="66">
        <v>4.403948367501898</v>
      </c>
      <c r="J47" s="66">
        <v>59.962928637627435</v>
      </c>
      <c r="K47" s="66">
        <v>7.8776645041705287</v>
      </c>
      <c r="L47" s="65">
        <v>66.192604632263311</v>
      </c>
      <c r="M47" s="46">
        <v>2019</v>
      </c>
      <c r="N47" s="67">
        <v>2.512630014858841</v>
      </c>
      <c r="O47" s="68">
        <v>1483</v>
      </c>
    </row>
    <row r="48" spans="2:15" x14ac:dyDescent="0.3">
      <c r="B48" s="84" t="s">
        <v>126</v>
      </c>
      <c r="C48" s="81" t="s">
        <v>127</v>
      </c>
      <c r="D48" s="46">
        <v>2902</v>
      </c>
      <c r="E48" s="65">
        <v>16.781529979324603</v>
      </c>
      <c r="F48" s="65">
        <v>14.782908339076499</v>
      </c>
      <c r="G48" s="66">
        <v>3.6181943487250172</v>
      </c>
      <c r="H48" s="66">
        <v>74.773413897280975</v>
      </c>
      <c r="I48" s="66">
        <v>1.987179487179487</v>
      </c>
      <c r="J48" s="66">
        <v>58.633540372670808</v>
      </c>
      <c r="K48" s="66">
        <v>5.1759834368530022</v>
      </c>
      <c r="L48" s="65">
        <v>68.291054739652864</v>
      </c>
      <c r="M48" s="46">
        <v>941</v>
      </c>
      <c r="N48" s="67">
        <v>3.0839532412327313</v>
      </c>
      <c r="O48" s="68">
        <v>821</v>
      </c>
    </row>
    <row r="49" spans="1:19" x14ac:dyDescent="0.3">
      <c r="B49" s="85" t="s">
        <v>128</v>
      </c>
      <c r="C49" s="82" t="s">
        <v>129</v>
      </c>
      <c r="D49" s="70">
        <v>1433</v>
      </c>
      <c r="E49" s="71">
        <v>16.60851360781577</v>
      </c>
      <c r="F49" s="71">
        <v>13.328681088625261</v>
      </c>
      <c r="G49" s="72">
        <v>5.512909979064899</v>
      </c>
      <c r="H49" s="72">
        <v>76.195219123505979</v>
      </c>
      <c r="I49" s="72">
        <v>2.2584692597239648</v>
      </c>
      <c r="J49" s="72">
        <v>62.928870292887034</v>
      </c>
      <c r="K49" s="72">
        <v>5.8577405857740592</v>
      </c>
      <c r="L49" s="71">
        <v>81.077529566360056</v>
      </c>
      <c r="M49" s="70">
        <v>468</v>
      </c>
      <c r="N49" s="73">
        <v>3.0619658119658117</v>
      </c>
      <c r="O49" s="74">
        <v>410</v>
      </c>
    </row>
    <row r="53" spans="1:19" x14ac:dyDescent="0.3">
      <c r="A53" s="4"/>
      <c r="B53" s="56"/>
      <c r="C53" s="57"/>
      <c r="D53" s="56">
        <v>1869</v>
      </c>
      <c r="E53" s="56">
        <v>1880</v>
      </c>
      <c r="F53" s="56">
        <v>1890</v>
      </c>
      <c r="G53" s="56">
        <v>1900</v>
      </c>
      <c r="H53" s="56">
        <v>1910</v>
      </c>
      <c r="I53" s="56">
        <v>1923</v>
      </c>
      <c r="J53" s="56">
        <v>1934</v>
      </c>
      <c r="K53" s="56">
        <v>1939</v>
      </c>
      <c r="L53" s="56">
        <v>1951</v>
      </c>
      <c r="M53" s="56">
        <v>1961</v>
      </c>
      <c r="N53" s="56">
        <v>1971</v>
      </c>
      <c r="O53" s="56">
        <v>1981</v>
      </c>
      <c r="P53" s="56">
        <v>1991</v>
      </c>
      <c r="Q53" s="56">
        <v>2001</v>
      </c>
      <c r="R53" s="56">
        <v>2011</v>
      </c>
      <c r="S53" s="4"/>
    </row>
    <row r="54" spans="1:19" x14ac:dyDescent="0.3">
      <c r="A54" s="4"/>
      <c r="B54" s="76">
        <v>401</v>
      </c>
      <c r="C54" s="58" t="s">
        <v>55</v>
      </c>
      <c r="D54">
        <v>49635</v>
      </c>
      <c r="E54">
        <v>56569</v>
      </c>
      <c r="F54">
        <v>65090</v>
      </c>
      <c r="G54">
        <v>83356</v>
      </c>
      <c r="H54">
        <v>97852</v>
      </c>
      <c r="I54">
        <v>107463</v>
      </c>
      <c r="J54">
        <v>115338</v>
      </c>
      <c r="K54">
        <v>128177</v>
      </c>
      <c r="L54">
        <v>184685</v>
      </c>
      <c r="M54">
        <v>195978</v>
      </c>
      <c r="N54">
        <v>204889</v>
      </c>
      <c r="O54">
        <v>199910</v>
      </c>
      <c r="P54">
        <v>203044</v>
      </c>
      <c r="Q54" s="1">
        <v>183504</v>
      </c>
      <c r="R54" s="46">
        <v>189889</v>
      </c>
    </row>
    <row r="55" spans="1:19" x14ac:dyDescent="0.3">
      <c r="A55" s="4"/>
      <c r="B55" s="76">
        <v>411</v>
      </c>
      <c r="C55" s="58" t="s">
        <v>65</v>
      </c>
      <c r="D55" s="1">
        <v>38911</v>
      </c>
      <c r="E55" s="1">
        <v>40993</v>
      </c>
      <c r="F55" s="1">
        <v>41172</v>
      </c>
      <c r="G55" s="1">
        <v>42799</v>
      </c>
      <c r="H55" s="1">
        <v>43523</v>
      </c>
      <c r="I55" s="1">
        <v>42014</v>
      </c>
      <c r="J55" s="1">
        <v>43618</v>
      </c>
      <c r="K55" s="1">
        <v>45013</v>
      </c>
      <c r="L55" s="1">
        <v>44707</v>
      </c>
      <c r="M55" s="1">
        <v>46980</v>
      </c>
      <c r="N55" s="1">
        <v>52414</v>
      </c>
      <c r="O55" s="1">
        <v>55808</v>
      </c>
      <c r="P55" s="1">
        <v>59056</v>
      </c>
      <c r="Q55" s="1">
        <v>63955</v>
      </c>
      <c r="R55" s="46">
        <v>65738</v>
      </c>
    </row>
    <row r="56" spans="1:19" x14ac:dyDescent="0.3">
      <c r="A56" s="4"/>
      <c r="B56" s="76">
        <v>41101</v>
      </c>
      <c r="C56" s="58" t="s">
        <v>34</v>
      </c>
      <c r="D56" s="1">
        <v>938</v>
      </c>
      <c r="E56" s="1">
        <v>917</v>
      </c>
      <c r="F56" s="1">
        <v>934</v>
      </c>
      <c r="G56" s="1">
        <v>1017</v>
      </c>
      <c r="H56" s="1">
        <v>1025</v>
      </c>
      <c r="I56" s="1">
        <v>987</v>
      </c>
      <c r="J56" s="1">
        <v>1076</v>
      </c>
      <c r="K56" s="1">
        <v>973</v>
      </c>
      <c r="L56" s="1">
        <v>1025</v>
      </c>
      <c r="M56" s="1">
        <v>1049</v>
      </c>
      <c r="N56" s="1">
        <v>988</v>
      </c>
      <c r="O56" s="1">
        <v>1054</v>
      </c>
      <c r="P56" s="1">
        <v>1103</v>
      </c>
      <c r="Q56" s="1">
        <v>1099</v>
      </c>
      <c r="R56" s="1">
        <v>1185</v>
      </c>
    </row>
    <row r="57" spans="1:19" x14ac:dyDescent="0.3">
      <c r="A57" s="4"/>
      <c r="B57" s="76">
        <v>41124</v>
      </c>
      <c r="C57" s="58" t="s">
        <v>125</v>
      </c>
      <c r="D57" s="1">
        <v>2169</v>
      </c>
      <c r="E57" s="1">
        <v>2287</v>
      </c>
      <c r="F57" s="1">
        <v>2427</v>
      </c>
      <c r="G57" s="1">
        <v>2727</v>
      </c>
      <c r="H57" s="1">
        <v>2883</v>
      </c>
      <c r="I57" s="1">
        <v>2744</v>
      </c>
      <c r="J57" s="1">
        <v>2963</v>
      </c>
      <c r="K57" s="1">
        <v>3018</v>
      </c>
      <c r="L57" s="1">
        <v>3163</v>
      </c>
      <c r="M57" s="1">
        <v>3369</v>
      </c>
      <c r="N57" s="1">
        <v>3901</v>
      </c>
      <c r="O57" s="1">
        <v>4366</v>
      </c>
      <c r="P57" s="1">
        <v>4532</v>
      </c>
      <c r="Q57" s="1">
        <v>5164</v>
      </c>
      <c r="R57" s="1">
        <v>5141</v>
      </c>
    </row>
    <row r="58" spans="1:19" x14ac:dyDescent="0.3">
      <c r="A58" s="4"/>
      <c r="B58" s="76">
        <v>41126</v>
      </c>
      <c r="C58" s="58" t="s">
        <v>129</v>
      </c>
      <c r="D58" s="1">
        <v>1010</v>
      </c>
      <c r="E58" s="1">
        <v>1045</v>
      </c>
      <c r="F58" s="1">
        <v>969</v>
      </c>
      <c r="G58" s="1">
        <v>966</v>
      </c>
      <c r="H58" s="1">
        <v>943</v>
      </c>
      <c r="I58" s="1">
        <v>956</v>
      </c>
      <c r="J58" s="1">
        <v>956</v>
      </c>
      <c r="K58" s="1">
        <v>1074</v>
      </c>
      <c r="L58" s="1">
        <v>946</v>
      </c>
      <c r="M58" s="1">
        <v>928</v>
      </c>
      <c r="N58" s="1">
        <v>1002</v>
      </c>
      <c r="O58" s="1">
        <v>1138</v>
      </c>
      <c r="P58" s="1">
        <v>1208</v>
      </c>
      <c r="Q58" s="1">
        <v>1309</v>
      </c>
      <c r="R58" s="1">
        <v>1433</v>
      </c>
    </row>
    <row r="59" spans="1:19" x14ac:dyDescent="0.3"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9" x14ac:dyDescent="0.3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9" x14ac:dyDescent="0.3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9" x14ac:dyDescent="0.3"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1"/>
      <c r="R62" s="1"/>
    </row>
  </sheetData>
  <mergeCells count="9">
    <mergeCell ref="M20:M21"/>
    <mergeCell ref="N20:N21"/>
    <mergeCell ref="O20:O21"/>
    <mergeCell ref="B20:B21"/>
    <mergeCell ref="C20:C21"/>
    <mergeCell ref="D20:G20"/>
    <mergeCell ref="H20:I20"/>
    <mergeCell ref="J20:K20"/>
    <mergeCell ref="L20:L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E309-AFD0-4A36-8132-72E1F0FDC98B}">
  <dimension ref="B3:S40"/>
  <sheetViews>
    <sheetView topLeftCell="A22" zoomScale="57" zoomScaleNormal="80" workbookViewId="0">
      <selection activeCell="I17" sqref="I17"/>
    </sheetView>
  </sheetViews>
  <sheetFormatPr baseColWidth="10" defaultRowHeight="14.4" x14ac:dyDescent="0.3"/>
  <cols>
    <col min="3" max="3" width="21.77734375" bestFit="1" customWidth="1"/>
    <col min="4" max="4" width="12.5546875" style="1" customWidth="1"/>
  </cols>
  <sheetData>
    <row r="3" spans="2:2" ht="28.8" x14ac:dyDescent="0.55000000000000004">
      <c r="B3" s="9" t="s">
        <v>130</v>
      </c>
    </row>
    <row r="22" spans="2:19" x14ac:dyDescent="0.3">
      <c r="B22" s="56"/>
      <c r="C22" s="57"/>
      <c r="D22" s="56"/>
      <c r="E22" s="56">
        <v>1869</v>
      </c>
      <c r="F22" s="56">
        <v>1880</v>
      </c>
      <c r="G22" s="56">
        <v>1890</v>
      </c>
      <c r="H22" s="56">
        <v>1900</v>
      </c>
      <c r="I22" s="56">
        <v>1910</v>
      </c>
      <c r="J22" s="56">
        <v>1923</v>
      </c>
      <c r="K22" s="56">
        <v>1934</v>
      </c>
      <c r="L22" s="56">
        <v>1939</v>
      </c>
      <c r="M22" s="56">
        <v>1951</v>
      </c>
      <c r="N22" s="56">
        <v>1961</v>
      </c>
      <c r="O22" s="56">
        <v>1971</v>
      </c>
      <c r="P22" s="56">
        <v>1981</v>
      </c>
      <c r="Q22" s="56">
        <v>1991</v>
      </c>
      <c r="R22" s="87">
        <v>2001</v>
      </c>
      <c r="S22" s="56">
        <v>2011</v>
      </c>
    </row>
    <row r="23" spans="2:19" x14ac:dyDescent="0.3">
      <c r="B23" s="76">
        <v>401</v>
      </c>
      <c r="C23" s="58" t="s">
        <v>55</v>
      </c>
      <c r="D23" s="45" t="s">
        <v>3</v>
      </c>
      <c r="E23" s="1">
        <v>49635</v>
      </c>
      <c r="F23" s="1">
        <v>56569</v>
      </c>
      <c r="G23" s="1">
        <v>65090</v>
      </c>
      <c r="H23" s="1">
        <v>83356</v>
      </c>
      <c r="I23" s="1">
        <v>97852</v>
      </c>
      <c r="J23" s="1">
        <v>107463</v>
      </c>
      <c r="K23" s="1">
        <v>115338</v>
      </c>
      <c r="L23" s="1">
        <v>128177</v>
      </c>
      <c r="M23" s="1">
        <v>184685</v>
      </c>
      <c r="N23" s="1">
        <v>195978</v>
      </c>
      <c r="O23" s="1">
        <v>204889</v>
      </c>
      <c r="P23" s="1">
        <v>199910</v>
      </c>
      <c r="Q23" s="1">
        <v>203044</v>
      </c>
      <c r="R23" s="8">
        <v>183504</v>
      </c>
      <c r="S23" s="46">
        <v>189889</v>
      </c>
    </row>
    <row r="24" spans="2:19" s="1" customFormat="1" x14ac:dyDescent="0.3">
      <c r="B24" s="92">
        <v>401</v>
      </c>
      <c r="C24" s="93" t="s">
        <v>55</v>
      </c>
      <c r="D24" s="69" t="s">
        <v>131</v>
      </c>
      <c r="E24" s="94">
        <f>E23/$R$23</f>
        <v>0.27048456709390534</v>
      </c>
      <c r="F24" s="94">
        <f t="shared" ref="F24:S24" si="0">F23/$R$23</f>
        <v>0.30827120934693519</v>
      </c>
      <c r="G24" s="94">
        <f t="shared" si="0"/>
        <v>0.3547061644432819</v>
      </c>
      <c r="H24" s="94">
        <f t="shared" si="0"/>
        <v>0.45424622896503619</v>
      </c>
      <c r="I24" s="94">
        <f t="shared" si="0"/>
        <v>0.53324178219548346</v>
      </c>
      <c r="J24" s="94">
        <f t="shared" si="0"/>
        <v>0.58561666230708864</v>
      </c>
      <c r="K24" s="94">
        <f t="shared" si="0"/>
        <v>0.62853125817420874</v>
      </c>
      <c r="L24" s="94">
        <f t="shared" si="0"/>
        <v>0.69849703548696485</v>
      </c>
      <c r="M24" s="94">
        <f t="shared" si="0"/>
        <v>1.0064358270119453</v>
      </c>
      <c r="N24" s="94">
        <f t="shared" si="0"/>
        <v>1.0679767198535182</v>
      </c>
      <c r="O24" s="94">
        <f t="shared" si="0"/>
        <v>1.1165369692213793</v>
      </c>
      <c r="P24" s="94">
        <f t="shared" si="0"/>
        <v>1.0894040456883773</v>
      </c>
      <c r="Q24" s="94">
        <f>Q23/$R$23</f>
        <v>1.1064826924753683</v>
      </c>
      <c r="R24" s="94">
        <f t="shared" si="0"/>
        <v>1</v>
      </c>
      <c r="S24" s="94">
        <f t="shared" si="0"/>
        <v>1.0347948818554364</v>
      </c>
    </row>
    <row r="25" spans="2:19" x14ac:dyDescent="0.3">
      <c r="B25" s="76">
        <v>411</v>
      </c>
      <c r="C25" s="58" t="s">
        <v>65</v>
      </c>
      <c r="D25" s="45" t="s">
        <v>3</v>
      </c>
      <c r="E25" s="1">
        <v>38911</v>
      </c>
      <c r="F25" s="1">
        <v>40993</v>
      </c>
      <c r="G25" s="1">
        <v>41172</v>
      </c>
      <c r="H25" s="1">
        <v>42799</v>
      </c>
      <c r="I25" s="1">
        <v>43523</v>
      </c>
      <c r="J25" s="1">
        <v>42014</v>
      </c>
      <c r="K25" s="1">
        <v>43618</v>
      </c>
      <c r="L25" s="1">
        <v>45013</v>
      </c>
      <c r="M25" s="1">
        <v>44707</v>
      </c>
      <c r="N25" s="1">
        <v>46980</v>
      </c>
      <c r="O25" s="1">
        <v>52414</v>
      </c>
      <c r="P25" s="1">
        <v>55808</v>
      </c>
      <c r="Q25" s="1">
        <v>59056</v>
      </c>
      <c r="R25" s="8">
        <v>63955</v>
      </c>
      <c r="S25" s="46">
        <v>65738</v>
      </c>
    </row>
    <row r="26" spans="2:19" s="1" customFormat="1" x14ac:dyDescent="0.3">
      <c r="B26" s="92">
        <v>411</v>
      </c>
      <c r="C26" s="93" t="s">
        <v>65</v>
      </c>
      <c r="D26" s="69" t="s">
        <v>131</v>
      </c>
      <c r="E26" s="94">
        <f>E25/$R$25</f>
        <v>0.60841216480337734</v>
      </c>
      <c r="F26" s="94">
        <f t="shared" ref="F26:S26" si="1">F25/$R$25</f>
        <v>0.64096630443280433</v>
      </c>
      <c r="G26" s="94">
        <f t="shared" si="1"/>
        <v>0.64376514736924395</v>
      </c>
      <c r="H26" s="94">
        <f t="shared" si="1"/>
        <v>0.66920490970213431</v>
      </c>
      <c r="I26" s="94">
        <f t="shared" si="1"/>
        <v>0.68052536940035968</v>
      </c>
      <c r="J26" s="94">
        <f t="shared" si="1"/>
        <v>0.65693065436635134</v>
      </c>
      <c r="K26" s="94">
        <f t="shared" si="1"/>
        <v>0.68201078883590027</v>
      </c>
      <c r="L26" s="94">
        <f t="shared" si="1"/>
        <v>0.70382300054725977</v>
      </c>
      <c r="M26" s="94">
        <f t="shared" si="1"/>
        <v>0.69903838636541316</v>
      </c>
      <c r="N26" s="94">
        <f t="shared" si="1"/>
        <v>0.73457900085997963</v>
      </c>
      <c r="O26" s="94">
        <f t="shared" si="1"/>
        <v>0.81954499257290281</v>
      </c>
      <c r="P26" s="94">
        <f t="shared" si="1"/>
        <v>0.87261355640684857</v>
      </c>
      <c r="Q26" s="94">
        <f t="shared" si="1"/>
        <v>0.9233992651082793</v>
      </c>
      <c r="R26" s="94">
        <f t="shared" si="1"/>
        <v>1</v>
      </c>
      <c r="S26" s="94">
        <f t="shared" si="1"/>
        <v>1.0278789774059887</v>
      </c>
    </row>
    <row r="27" spans="2:19" x14ac:dyDescent="0.3">
      <c r="B27" s="76">
        <v>41101</v>
      </c>
      <c r="C27" s="58" t="s">
        <v>34</v>
      </c>
      <c r="D27" s="45" t="s">
        <v>3</v>
      </c>
      <c r="E27" s="1">
        <v>938</v>
      </c>
      <c r="F27" s="1">
        <v>917</v>
      </c>
      <c r="G27" s="1">
        <v>934</v>
      </c>
      <c r="H27" s="1">
        <v>1017</v>
      </c>
      <c r="I27" s="1">
        <v>1025</v>
      </c>
      <c r="J27" s="1">
        <v>987</v>
      </c>
      <c r="K27" s="1">
        <v>1076</v>
      </c>
      <c r="L27" s="1">
        <v>973</v>
      </c>
      <c r="M27" s="1">
        <v>1025</v>
      </c>
      <c r="N27" s="1">
        <v>1049</v>
      </c>
      <c r="O27" s="1">
        <v>988</v>
      </c>
      <c r="P27" s="1">
        <v>1054</v>
      </c>
      <c r="Q27" s="1">
        <v>1103</v>
      </c>
      <c r="R27" s="8">
        <v>1099</v>
      </c>
      <c r="S27" s="1">
        <v>1185</v>
      </c>
    </row>
    <row r="28" spans="2:19" s="1" customFormat="1" x14ac:dyDescent="0.3">
      <c r="B28" s="92">
        <v>41101</v>
      </c>
      <c r="C28" s="93" t="s">
        <v>34</v>
      </c>
      <c r="D28" s="69" t="s">
        <v>131</v>
      </c>
      <c r="E28" s="94">
        <f>E27/$R$27</f>
        <v>0.85350318471337583</v>
      </c>
      <c r="F28" s="94">
        <f t="shared" ref="F28:S28" si="2">F27/$R$27</f>
        <v>0.83439490445859876</v>
      </c>
      <c r="G28" s="94">
        <f t="shared" si="2"/>
        <v>0.84986351228389445</v>
      </c>
      <c r="H28" s="94">
        <f t="shared" si="2"/>
        <v>0.92538671519563243</v>
      </c>
      <c r="I28" s="94">
        <f t="shared" si="2"/>
        <v>0.93266606005459507</v>
      </c>
      <c r="J28" s="94">
        <f t="shared" si="2"/>
        <v>0.89808917197452232</v>
      </c>
      <c r="K28" s="94">
        <f t="shared" si="2"/>
        <v>0.97907188353048225</v>
      </c>
      <c r="L28" s="94">
        <f t="shared" si="2"/>
        <v>0.88535031847133761</v>
      </c>
      <c r="M28" s="94">
        <f t="shared" si="2"/>
        <v>0.93266606005459507</v>
      </c>
      <c r="N28" s="94">
        <f t="shared" si="2"/>
        <v>0.95450409463148311</v>
      </c>
      <c r="O28" s="94">
        <f t="shared" si="2"/>
        <v>0.8989990900818926</v>
      </c>
      <c r="P28" s="94">
        <f t="shared" si="2"/>
        <v>0.95905368516833489</v>
      </c>
      <c r="Q28" s="94">
        <f t="shared" si="2"/>
        <v>1.0036396724294814</v>
      </c>
      <c r="R28" s="94">
        <f t="shared" si="2"/>
        <v>1</v>
      </c>
      <c r="S28" s="94">
        <f t="shared" si="2"/>
        <v>1.0782529572338491</v>
      </c>
    </row>
    <row r="29" spans="2:19" x14ac:dyDescent="0.3">
      <c r="B29" s="76">
        <v>41124</v>
      </c>
      <c r="C29" s="58" t="s">
        <v>125</v>
      </c>
      <c r="D29" s="45" t="s">
        <v>3</v>
      </c>
      <c r="E29" s="1">
        <v>2169</v>
      </c>
      <c r="F29" s="1">
        <v>2287</v>
      </c>
      <c r="G29" s="1">
        <v>2427</v>
      </c>
      <c r="H29" s="1">
        <v>2727</v>
      </c>
      <c r="I29" s="1">
        <v>2883</v>
      </c>
      <c r="J29" s="1">
        <v>2744</v>
      </c>
      <c r="K29" s="1">
        <v>2963</v>
      </c>
      <c r="L29" s="1">
        <v>3018</v>
      </c>
      <c r="M29" s="1">
        <v>3163</v>
      </c>
      <c r="N29" s="1">
        <v>3369</v>
      </c>
      <c r="O29" s="1">
        <v>3901</v>
      </c>
      <c r="P29" s="1">
        <v>4366</v>
      </c>
      <c r="Q29" s="1">
        <v>4532</v>
      </c>
      <c r="R29" s="8">
        <v>5164</v>
      </c>
      <c r="S29" s="1">
        <v>5141</v>
      </c>
    </row>
    <row r="30" spans="2:19" s="1" customFormat="1" x14ac:dyDescent="0.3">
      <c r="B30" s="92">
        <v>41124</v>
      </c>
      <c r="C30" s="93" t="s">
        <v>125</v>
      </c>
      <c r="D30" s="69" t="s">
        <v>131</v>
      </c>
      <c r="E30" s="94">
        <f>E29/$R$29</f>
        <v>0.42002323780015494</v>
      </c>
      <c r="F30" s="94">
        <f t="shared" ref="F30:S30" si="3">F29/$R$29</f>
        <v>0.44287374128582496</v>
      </c>
      <c r="G30" s="94">
        <f t="shared" si="3"/>
        <v>0.46998450813323006</v>
      </c>
      <c r="H30" s="94">
        <f t="shared" si="3"/>
        <v>0.52807900852052669</v>
      </c>
      <c r="I30" s="94">
        <f t="shared" si="3"/>
        <v>0.55828814872192101</v>
      </c>
      <c r="J30" s="94">
        <f t="shared" si="3"/>
        <v>0.53137103020914023</v>
      </c>
      <c r="K30" s="94">
        <f t="shared" si="3"/>
        <v>0.57378001549186675</v>
      </c>
      <c r="L30" s="94">
        <f t="shared" si="3"/>
        <v>0.58443067389620451</v>
      </c>
      <c r="M30" s="94">
        <f t="shared" si="3"/>
        <v>0.6125096824167312</v>
      </c>
      <c r="N30" s="94">
        <f t="shared" si="3"/>
        <v>0.65240123934934158</v>
      </c>
      <c r="O30" s="94">
        <f t="shared" si="3"/>
        <v>0.75542215336948104</v>
      </c>
      <c r="P30" s="94">
        <f t="shared" si="3"/>
        <v>0.84546862896979091</v>
      </c>
      <c r="Q30" s="94">
        <f t="shared" si="3"/>
        <v>0.87761425251742831</v>
      </c>
      <c r="R30" s="94">
        <f t="shared" si="3"/>
        <v>1</v>
      </c>
      <c r="S30" s="94">
        <f t="shared" si="3"/>
        <v>0.99554608830364055</v>
      </c>
    </row>
    <row r="31" spans="2:19" x14ac:dyDescent="0.3">
      <c r="B31" s="76">
        <v>41126</v>
      </c>
      <c r="C31" s="58" t="s">
        <v>129</v>
      </c>
      <c r="D31" s="45" t="s">
        <v>3</v>
      </c>
      <c r="E31" s="1">
        <v>1010</v>
      </c>
      <c r="F31" s="1">
        <v>1045</v>
      </c>
      <c r="G31" s="1">
        <v>969</v>
      </c>
      <c r="H31" s="1">
        <v>966</v>
      </c>
      <c r="I31" s="1">
        <v>943</v>
      </c>
      <c r="J31" s="1">
        <v>956</v>
      </c>
      <c r="K31" s="1">
        <v>956</v>
      </c>
      <c r="L31" s="1">
        <v>1074</v>
      </c>
      <c r="M31" s="1">
        <v>946</v>
      </c>
      <c r="N31" s="1">
        <v>928</v>
      </c>
      <c r="O31" s="1">
        <v>1002</v>
      </c>
      <c r="P31" s="1">
        <v>1138</v>
      </c>
      <c r="Q31" s="1">
        <v>1208</v>
      </c>
      <c r="R31" s="8">
        <v>1309</v>
      </c>
      <c r="S31" s="1">
        <v>1433</v>
      </c>
    </row>
    <row r="32" spans="2:19" x14ac:dyDescent="0.3">
      <c r="B32" s="95">
        <v>41126</v>
      </c>
      <c r="C32" s="57" t="s">
        <v>129</v>
      </c>
      <c r="D32" s="96" t="s">
        <v>131</v>
      </c>
      <c r="E32" s="94">
        <f>E31/$R$31</f>
        <v>0.77158135981665399</v>
      </c>
      <c r="F32" s="94">
        <f t="shared" ref="F32:S32" si="4">F31/$R$31</f>
        <v>0.79831932773109249</v>
      </c>
      <c r="G32" s="94">
        <f t="shared" si="4"/>
        <v>0.74025974025974028</v>
      </c>
      <c r="H32" s="94">
        <f t="shared" si="4"/>
        <v>0.73796791443850263</v>
      </c>
      <c r="I32" s="94">
        <f t="shared" si="4"/>
        <v>0.72039724980901454</v>
      </c>
      <c r="J32" s="94">
        <f t="shared" si="4"/>
        <v>0.73032849503437736</v>
      </c>
      <c r="K32" s="94">
        <f t="shared" si="4"/>
        <v>0.73032849503437736</v>
      </c>
      <c r="L32" s="94">
        <f t="shared" si="4"/>
        <v>0.82047364400305578</v>
      </c>
      <c r="M32" s="94">
        <f t="shared" si="4"/>
        <v>0.72268907563025209</v>
      </c>
      <c r="N32" s="94">
        <f t="shared" si="4"/>
        <v>0.70893812070282658</v>
      </c>
      <c r="O32" s="94">
        <f t="shared" si="4"/>
        <v>0.76546982429335375</v>
      </c>
      <c r="P32" s="94">
        <f t="shared" si="4"/>
        <v>0.86936592818945757</v>
      </c>
      <c r="Q32" s="94">
        <f t="shared" si="4"/>
        <v>0.92284186401833457</v>
      </c>
      <c r="R32" s="94">
        <f t="shared" si="4"/>
        <v>1</v>
      </c>
      <c r="S32" s="94">
        <f t="shared" si="4"/>
        <v>1.0947288006111535</v>
      </c>
    </row>
    <row r="35" spans="2:19" x14ac:dyDescent="0.3">
      <c r="B35" s="56"/>
      <c r="C35" s="57"/>
      <c r="D35" s="56"/>
      <c r="E35" s="56">
        <v>1869</v>
      </c>
      <c r="F35" s="56">
        <v>1880</v>
      </c>
      <c r="G35" s="56">
        <v>1890</v>
      </c>
      <c r="H35" s="56">
        <v>1900</v>
      </c>
      <c r="I35" s="56">
        <v>1910</v>
      </c>
      <c r="J35" s="56">
        <v>1923</v>
      </c>
      <c r="K35" s="56">
        <v>1934</v>
      </c>
      <c r="L35" s="56">
        <v>1939</v>
      </c>
      <c r="M35" s="56">
        <v>1951</v>
      </c>
      <c r="N35" s="56">
        <v>1961</v>
      </c>
      <c r="O35" s="56">
        <v>1971</v>
      </c>
      <c r="P35" s="56">
        <v>1981</v>
      </c>
      <c r="Q35" s="56">
        <v>1991</v>
      </c>
      <c r="R35" s="87">
        <v>2001</v>
      </c>
      <c r="S35" s="56">
        <v>2011</v>
      </c>
    </row>
    <row r="36" spans="2:19" x14ac:dyDescent="0.3">
      <c r="B36" s="76">
        <v>401</v>
      </c>
      <c r="C36" s="58" t="s">
        <v>55</v>
      </c>
      <c r="D36" s="45"/>
      <c r="E36" s="91">
        <v>0.27048456709390534</v>
      </c>
      <c r="F36" s="91">
        <v>0.30827120934693519</v>
      </c>
      <c r="G36" s="91">
        <v>0.3547061644432819</v>
      </c>
      <c r="H36" s="91">
        <v>0.45424622896503619</v>
      </c>
      <c r="I36" s="91">
        <v>0.53324178219548346</v>
      </c>
      <c r="J36" s="91">
        <v>0.58561666230708864</v>
      </c>
      <c r="K36" s="91">
        <v>0.62853125817420874</v>
      </c>
      <c r="L36" s="91">
        <v>0.69849703548696485</v>
      </c>
      <c r="M36" s="91">
        <v>1.0064358270119453</v>
      </c>
      <c r="N36" s="91">
        <v>1.0679767198535182</v>
      </c>
      <c r="O36" s="91">
        <v>1.1165369692213793</v>
      </c>
      <c r="P36" s="91">
        <v>1.0894040456883773</v>
      </c>
      <c r="Q36" s="91">
        <v>1.1064826924753683</v>
      </c>
      <c r="R36" s="91">
        <v>1</v>
      </c>
      <c r="S36" s="91">
        <v>1.0347948818554364</v>
      </c>
    </row>
    <row r="37" spans="2:19" x14ac:dyDescent="0.3">
      <c r="B37" s="76">
        <v>411</v>
      </c>
      <c r="C37" s="58" t="s">
        <v>65</v>
      </c>
      <c r="D37" s="45"/>
      <c r="E37" s="91">
        <v>0.60841216480337734</v>
      </c>
      <c r="F37" s="91">
        <v>0.64096630443280433</v>
      </c>
      <c r="G37" s="91">
        <v>0.64376514736924395</v>
      </c>
      <c r="H37" s="91">
        <v>0.66920490970213431</v>
      </c>
      <c r="I37" s="91">
        <v>0.68052536940035968</v>
      </c>
      <c r="J37" s="91">
        <v>0.65693065436635134</v>
      </c>
      <c r="K37" s="91">
        <v>0.68201078883590027</v>
      </c>
      <c r="L37" s="91">
        <v>0.70382300054725977</v>
      </c>
      <c r="M37" s="91">
        <v>0.69903838636541316</v>
      </c>
      <c r="N37" s="91">
        <v>0.73457900085997963</v>
      </c>
      <c r="O37" s="91">
        <v>0.81954499257290281</v>
      </c>
      <c r="P37" s="91">
        <v>0.87261355640684857</v>
      </c>
      <c r="Q37" s="91">
        <v>0.9233992651082793</v>
      </c>
      <c r="R37" s="91">
        <v>1</v>
      </c>
      <c r="S37" s="91">
        <v>1.0278789774059887</v>
      </c>
    </row>
    <row r="38" spans="2:19" x14ac:dyDescent="0.3">
      <c r="B38" s="76">
        <v>41101</v>
      </c>
      <c r="C38" s="58" t="s">
        <v>34</v>
      </c>
      <c r="D38" s="45"/>
      <c r="E38" s="91">
        <v>0.85350318471337583</v>
      </c>
      <c r="F38" s="91">
        <v>0.83439490445859876</v>
      </c>
      <c r="G38" s="91">
        <v>0.84986351228389445</v>
      </c>
      <c r="H38" s="91">
        <v>0.92538671519563243</v>
      </c>
      <c r="I38" s="91">
        <v>0.93266606005459507</v>
      </c>
      <c r="J38" s="91">
        <v>0.89808917197452232</v>
      </c>
      <c r="K38" s="91">
        <v>0.97907188353048225</v>
      </c>
      <c r="L38" s="91">
        <v>0.88535031847133761</v>
      </c>
      <c r="M38" s="91">
        <v>0.93266606005459507</v>
      </c>
      <c r="N38" s="91">
        <v>0.95450409463148311</v>
      </c>
      <c r="O38" s="91">
        <v>0.8989990900818926</v>
      </c>
      <c r="P38" s="91">
        <v>0.95905368516833489</v>
      </c>
      <c r="Q38" s="91">
        <v>1.0036396724294814</v>
      </c>
      <c r="R38" s="91">
        <v>1</v>
      </c>
      <c r="S38" s="91">
        <v>1.0782529572338491</v>
      </c>
    </row>
    <row r="39" spans="2:19" x14ac:dyDescent="0.3">
      <c r="B39" s="76">
        <v>41124</v>
      </c>
      <c r="C39" s="58" t="s">
        <v>125</v>
      </c>
      <c r="D39" s="45"/>
      <c r="E39" s="91">
        <v>0.42002323780015494</v>
      </c>
      <c r="F39" s="91">
        <v>0.44287374128582496</v>
      </c>
      <c r="G39" s="91">
        <v>0.46998450813323006</v>
      </c>
      <c r="H39" s="91">
        <v>0.52807900852052669</v>
      </c>
      <c r="I39" s="91">
        <v>0.55828814872192101</v>
      </c>
      <c r="J39" s="91">
        <v>0.53137103020914023</v>
      </c>
      <c r="K39" s="91">
        <v>0.57378001549186675</v>
      </c>
      <c r="L39" s="91">
        <v>0.58443067389620451</v>
      </c>
      <c r="M39" s="91">
        <v>0.6125096824167312</v>
      </c>
      <c r="N39" s="91">
        <v>0.65240123934934158</v>
      </c>
      <c r="O39" s="91">
        <v>0.75542215336948104</v>
      </c>
      <c r="P39" s="91">
        <v>0.84546862896979091</v>
      </c>
      <c r="Q39" s="91">
        <v>0.87761425251742831</v>
      </c>
      <c r="R39" s="91">
        <v>1</v>
      </c>
      <c r="S39" s="91">
        <v>0.99554608830364055</v>
      </c>
    </row>
    <row r="40" spans="2:19" x14ac:dyDescent="0.3">
      <c r="B40" s="89">
        <v>41126</v>
      </c>
      <c r="C40" s="7" t="s">
        <v>129</v>
      </c>
      <c r="D40" s="88"/>
      <c r="E40" s="91">
        <v>0.77158135981665399</v>
      </c>
      <c r="F40" s="91">
        <v>0.79831932773109249</v>
      </c>
      <c r="G40" s="91">
        <v>0.74025974025974028</v>
      </c>
      <c r="H40" s="91">
        <v>0.73796791443850263</v>
      </c>
      <c r="I40" s="91">
        <v>0.72039724980901454</v>
      </c>
      <c r="J40" s="91">
        <v>0.73032849503437736</v>
      </c>
      <c r="K40" s="91">
        <v>0.73032849503437736</v>
      </c>
      <c r="L40" s="91">
        <v>0.82047364400305578</v>
      </c>
      <c r="M40" s="91">
        <v>0.72268907563025209</v>
      </c>
      <c r="N40" s="91">
        <v>0.70893812070282658</v>
      </c>
      <c r="O40" s="91">
        <v>0.76546982429335375</v>
      </c>
      <c r="P40" s="91">
        <v>0.86936592818945757</v>
      </c>
      <c r="Q40" s="91">
        <v>0.92284186401833457</v>
      </c>
      <c r="R40" s="91">
        <v>1</v>
      </c>
      <c r="S40" s="91">
        <v>1.0947288006111535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7280-42FD-417B-8C04-33722FC2E86F}">
  <dimension ref="B3:P62"/>
  <sheetViews>
    <sheetView topLeftCell="A31" zoomScale="55" zoomScaleNormal="55" workbookViewId="0">
      <selection activeCell="D65" sqref="D65"/>
    </sheetView>
  </sheetViews>
  <sheetFormatPr baseColWidth="10" defaultRowHeight="14.4" x14ac:dyDescent="0.3"/>
  <cols>
    <col min="3" max="3" width="23.109375" bestFit="1" customWidth="1"/>
  </cols>
  <sheetData>
    <row r="3" spans="2:15" ht="28.8" x14ac:dyDescent="0.55000000000000004">
      <c r="B3" s="9" t="s">
        <v>132</v>
      </c>
    </row>
    <row r="15" spans="2:15" ht="15.6" x14ac:dyDescent="0.3">
      <c r="B15" s="42" t="s">
        <v>44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16" x14ac:dyDescent="0.3">
      <c r="B17" s="134" t="s">
        <v>0</v>
      </c>
      <c r="C17" s="135" t="s">
        <v>1</v>
      </c>
      <c r="D17" s="136" t="s">
        <v>2</v>
      </c>
      <c r="E17" s="136"/>
      <c r="F17" s="136"/>
      <c r="G17" s="136"/>
      <c r="H17" s="136" t="s">
        <v>45</v>
      </c>
      <c r="I17" s="136"/>
      <c r="J17" s="137" t="s">
        <v>46</v>
      </c>
      <c r="K17" s="137"/>
      <c r="L17" s="133" t="s">
        <v>47</v>
      </c>
      <c r="M17" s="133" t="s">
        <v>48</v>
      </c>
      <c r="N17" s="133" t="s">
        <v>49</v>
      </c>
      <c r="O17" s="133" t="s">
        <v>50</v>
      </c>
      <c r="P17" s="133" t="s">
        <v>133</v>
      </c>
    </row>
    <row r="18" spans="2:16" ht="88.8" customHeight="1" x14ac:dyDescent="0.3">
      <c r="B18" s="134"/>
      <c r="C18" s="135"/>
      <c r="D18" s="29" t="s">
        <v>3</v>
      </c>
      <c r="E18" s="29" t="s">
        <v>4</v>
      </c>
      <c r="F18" s="29" t="s">
        <v>5</v>
      </c>
      <c r="G18" s="29" t="s">
        <v>6</v>
      </c>
      <c r="H18" s="29" t="s">
        <v>51</v>
      </c>
      <c r="I18" s="29" t="s">
        <v>52</v>
      </c>
      <c r="J18" s="29" t="s">
        <v>53</v>
      </c>
      <c r="K18" s="29" t="s">
        <v>54</v>
      </c>
      <c r="L18" s="133"/>
      <c r="M18" s="133"/>
      <c r="N18" s="133"/>
      <c r="O18" s="133"/>
      <c r="P18" s="133"/>
    </row>
    <row r="19" spans="2:16" x14ac:dyDescent="0.3">
      <c r="B19" s="30">
        <v>0</v>
      </c>
      <c r="C19" s="31" t="s">
        <v>73</v>
      </c>
      <c r="D19" s="32">
        <v>8401940</v>
      </c>
      <c r="E19" s="33">
        <v>14.611982470715098</v>
      </c>
      <c r="F19" s="33">
        <v>17.759148482374311</v>
      </c>
      <c r="G19" s="34">
        <v>11.187737593936639</v>
      </c>
      <c r="H19" s="34">
        <v>69.644044133395582</v>
      </c>
      <c r="I19" s="34">
        <v>5.9029323045120572</v>
      </c>
      <c r="J19" s="34">
        <v>60.079882914590378</v>
      </c>
      <c r="K19" s="34">
        <v>11.591859776283234</v>
      </c>
      <c r="L19" s="35">
        <v>53.7</v>
      </c>
      <c r="M19" s="32">
        <v>3649309</v>
      </c>
      <c r="N19" s="36">
        <v>2.2679986813942037</v>
      </c>
      <c r="O19" s="32">
        <v>2306650</v>
      </c>
      <c r="P19" s="32">
        <v>96</v>
      </c>
    </row>
    <row r="20" spans="2:16" x14ac:dyDescent="0.3">
      <c r="B20" s="30">
        <v>4</v>
      </c>
      <c r="C20" s="31" t="s">
        <v>74</v>
      </c>
      <c r="D20" s="32">
        <v>1413762</v>
      </c>
      <c r="E20" s="37">
        <v>15.289985160161327</v>
      </c>
      <c r="F20" s="37">
        <v>17.225600914439628</v>
      </c>
      <c r="G20" s="38">
        <v>8.3513349488810693</v>
      </c>
      <c r="H20" s="38">
        <v>73.00499230139539</v>
      </c>
      <c r="I20" s="38">
        <v>3.8757907625331609</v>
      </c>
      <c r="J20" s="38">
        <v>59.705427029771258</v>
      </c>
      <c r="K20" s="38">
        <v>9.2414983992959243</v>
      </c>
      <c r="L20" s="35">
        <v>64.148246317135772</v>
      </c>
      <c r="M20" s="32">
        <v>589950</v>
      </c>
      <c r="N20" s="39">
        <v>2.3636308161708621</v>
      </c>
      <c r="O20" s="32">
        <v>391671</v>
      </c>
      <c r="P20" s="32">
        <v>114.90793490761776</v>
      </c>
    </row>
    <row r="21" spans="2:16" x14ac:dyDescent="0.3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32"/>
    </row>
    <row r="22" spans="2:16" x14ac:dyDescent="0.3">
      <c r="B22" s="30">
        <v>401</v>
      </c>
      <c r="C22" s="41" t="s">
        <v>55</v>
      </c>
      <c r="D22" s="32">
        <v>189889</v>
      </c>
      <c r="E22" s="37">
        <v>13.195603747452459</v>
      </c>
      <c r="F22" s="37">
        <v>19.237027947906409</v>
      </c>
      <c r="G22" s="38">
        <v>15.302097541195119</v>
      </c>
      <c r="H22" s="38">
        <v>68.87446123629222</v>
      </c>
      <c r="I22" s="38">
        <v>5.5456492608966315</v>
      </c>
      <c r="J22" s="38">
        <v>55.547466511357023</v>
      </c>
      <c r="K22" s="38">
        <v>14.739856338575034</v>
      </c>
      <c r="L22" s="35">
        <v>29.258636275216549</v>
      </c>
      <c r="M22" s="32">
        <v>100330</v>
      </c>
      <c r="N22" s="39">
        <v>1.8547094587860062</v>
      </c>
      <c r="O22" s="32">
        <v>46291</v>
      </c>
      <c r="P22" s="32">
        <v>1911.8983121483641</v>
      </c>
    </row>
    <row r="23" spans="2:16" x14ac:dyDescent="0.3">
      <c r="B23" s="30">
        <v>402</v>
      </c>
      <c r="C23" s="41" t="s">
        <v>56</v>
      </c>
      <c r="D23" s="32">
        <v>38205</v>
      </c>
      <c r="E23" s="37">
        <v>14.126423243031017</v>
      </c>
      <c r="F23" s="37">
        <v>19.890066745190421</v>
      </c>
      <c r="G23" s="38">
        <v>14.006020154430049</v>
      </c>
      <c r="H23" s="38">
        <v>66.634931968741327</v>
      </c>
      <c r="I23" s="38">
        <v>9.0607970937065918</v>
      </c>
      <c r="J23" s="38">
        <v>59.323945379175811</v>
      </c>
      <c r="K23" s="38">
        <v>9.3422336015605953</v>
      </c>
      <c r="L23" s="35">
        <v>40.407011646055949</v>
      </c>
      <c r="M23" s="32">
        <v>18804</v>
      </c>
      <c r="N23" s="39">
        <v>2.0037226122101681</v>
      </c>
      <c r="O23" s="32">
        <v>10285</v>
      </c>
      <c r="P23" s="32">
        <v>1481.1746987951808</v>
      </c>
    </row>
    <row r="24" spans="2:16" x14ac:dyDescent="0.3">
      <c r="B24" s="30">
        <v>403</v>
      </c>
      <c r="C24" s="41" t="s">
        <v>57</v>
      </c>
      <c r="D24" s="32">
        <v>58591</v>
      </c>
      <c r="E24" s="37">
        <v>15.736205219231623</v>
      </c>
      <c r="F24" s="37">
        <v>17.250089604205424</v>
      </c>
      <c r="G24" s="38">
        <v>18.262190438804595</v>
      </c>
      <c r="H24" s="38">
        <v>68.515688671556646</v>
      </c>
      <c r="I24" s="38">
        <v>7.2524026992025075</v>
      </c>
      <c r="J24" s="38">
        <v>56.395454821656443</v>
      </c>
      <c r="K24" s="38">
        <v>9.6574912397966415</v>
      </c>
      <c r="L24" s="35">
        <v>40.133037694013304</v>
      </c>
      <c r="M24" s="32">
        <v>26215</v>
      </c>
      <c r="N24" s="39">
        <v>2.1957657829486936</v>
      </c>
      <c r="O24" s="32">
        <v>15643</v>
      </c>
      <c r="P24" s="32">
        <v>1229.9216027874563</v>
      </c>
    </row>
    <row r="25" spans="2:16" x14ac:dyDescent="0.3">
      <c r="B25" s="30">
        <v>404</v>
      </c>
      <c r="C25" s="41" t="s">
        <v>58</v>
      </c>
      <c r="D25" s="32">
        <v>97826</v>
      </c>
      <c r="E25" s="37">
        <v>14.957168850816757</v>
      </c>
      <c r="F25" s="37">
        <v>16.83294829595404</v>
      </c>
      <c r="G25" s="38">
        <v>9.6722752642446785</v>
      </c>
      <c r="H25" s="38">
        <v>73.148800335696194</v>
      </c>
      <c r="I25" s="38">
        <v>4.12494916435889</v>
      </c>
      <c r="J25" s="38">
        <v>58.427290429598287</v>
      </c>
      <c r="K25" s="38">
        <v>6.2143904608505416</v>
      </c>
      <c r="L25" s="35">
        <v>67.064129494624979</v>
      </c>
      <c r="M25" s="32">
        <v>39028</v>
      </c>
      <c r="N25" s="39">
        <v>2.4836015168596903</v>
      </c>
      <c r="O25" s="32">
        <v>27930</v>
      </c>
      <c r="P25" s="32">
        <v>91.49445394951843</v>
      </c>
    </row>
    <row r="26" spans="2:16" x14ac:dyDescent="0.3">
      <c r="B26" s="30">
        <v>405</v>
      </c>
      <c r="C26" s="41" t="s">
        <v>59</v>
      </c>
      <c r="D26" s="32">
        <v>31741</v>
      </c>
      <c r="E26" s="37">
        <v>15.651680791405436</v>
      </c>
      <c r="F26" s="37">
        <v>16.656690085378532</v>
      </c>
      <c r="G26" s="38">
        <v>5.1825714375728547</v>
      </c>
      <c r="H26" s="38">
        <v>75.332774830121934</v>
      </c>
      <c r="I26" s="38">
        <v>2.3657708122281149</v>
      </c>
      <c r="J26" s="38">
        <v>60.63945019235797</v>
      </c>
      <c r="K26" s="38">
        <v>7.5785306091958313</v>
      </c>
      <c r="L26" s="35">
        <v>76.780147150517521</v>
      </c>
      <c r="M26" s="32">
        <v>12219</v>
      </c>
      <c r="N26" s="39">
        <v>2.5598657827972828</v>
      </c>
      <c r="O26" s="32">
        <v>9045</v>
      </c>
      <c r="P26" s="32">
        <v>118</v>
      </c>
    </row>
    <row r="27" spans="2:16" x14ac:dyDescent="0.3">
      <c r="B27" s="30">
        <v>406</v>
      </c>
      <c r="C27" s="41" t="s">
        <v>60</v>
      </c>
      <c r="D27" s="32">
        <v>65113</v>
      </c>
      <c r="E27" s="37">
        <v>16.477508331669558</v>
      </c>
      <c r="F27" s="37">
        <v>15.4270268609955</v>
      </c>
      <c r="G27" s="38">
        <v>2.39276334986869</v>
      </c>
      <c r="H27" s="38">
        <v>76.000811926295142</v>
      </c>
      <c r="I27" s="38">
        <v>2.6654176956484714</v>
      </c>
      <c r="J27" s="38">
        <v>60.501250367755219</v>
      </c>
      <c r="K27" s="38">
        <v>6.8145042659605766</v>
      </c>
      <c r="L27" s="35">
        <v>71.187098700910852</v>
      </c>
      <c r="M27" s="32">
        <v>23705</v>
      </c>
      <c r="N27" s="39">
        <v>2.7172326513393799</v>
      </c>
      <c r="O27" s="32">
        <v>18316</v>
      </c>
      <c r="P27" s="32">
        <v>64</v>
      </c>
    </row>
    <row r="28" spans="2:16" x14ac:dyDescent="0.3">
      <c r="B28" s="30">
        <v>407</v>
      </c>
      <c r="C28" s="41" t="s">
        <v>61</v>
      </c>
      <c r="D28" s="32">
        <v>99403</v>
      </c>
      <c r="E28" s="37">
        <v>14.680643441344829</v>
      </c>
      <c r="F28" s="37">
        <v>19.052744886975244</v>
      </c>
      <c r="G28" s="38">
        <v>7.2241280444252185</v>
      </c>
      <c r="H28" s="38">
        <v>71.986154757025091</v>
      </c>
      <c r="I28" s="38">
        <v>3.713119019976781</v>
      </c>
      <c r="J28" s="38">
        <v>63.064497111189716</v>
      </c>
      <c r="K28" s="38">
        <v>9.8266713830916164</v>
      </c>
      <c r="L28" s="35">
        <v>59.127608039773939</v>
      </c>
      <c r="M28" s="32">
        <v>42241</v>
      </c>
      <c r="N28" s="39">
        <v>2.3211571695745841</v>
      </c>
      <c r="O28" s="32">
        <v>28031</v>
      </c>
      <c r="P28" s="32">
        <v>69.351956555122783</v>
      </c>
    </row>
    <row r="29" spans="2:16" x14ac:dyDescent="0.3">
      <c r="B29" s="30">
        <v>408</v>
      </c>
      <c r="C29" s="41" t="s">
        <v>62</v>
      </c>
      <c r="D29" s="32">
        <v>62555</v>
      </c>
      <c r="E29" s="37">
        <v>15.942770362081369</v>
      </c>
      <c r="F29" s="37">
        <v>16.774038845815685</v>
      </c>
      <c r="G29" s="38">
        <v>5.0259771401166979</v>
      </c>
      <c r="H29" s="38">
        <v>74.841407493644425</v>
      </c>
      <c r="I29" s="38">
        <v>2.7911921032649962</v>
      </c>
      <c r="J29" s="38">
        <v>59.206572591381075</v>
      </c>
      <c r="K29" s="38">
        <v>7.2534327336350835</v>
      </c>
      <c r="L29" s="35">
        <v>72.790898341376106</v>
      </c>
      <c r="M29" s="32">
        <v>23475</v>
      </c>
      <c r="N29" s="39">
        <v>2.6313099041533548</v>
      </c>
      <c r="O29" s="32">
        <v>17422</v>
      </c>
      <c r="P29" s="32">
        <v>107.0139380645607</v>
      </c>
    </row>
    <row r="30" spans="2:16" x14ac:dyDescent="0.3">
      <c r="B30" s="30">
        <v>409</v>
      </c>
      <c r="C30" s="41" t="s">
        <v>63</v>
      </c>
      <c r="D30" s="32">
        <v>55557</v>
      </c>
      <c r="E30" s="37">
        <v>16.215778389761866</v>
      </c>
      <c r="F30" s="37">
        <v>17.405547455766147</v>
      </c>
      <c r="G30" s="38">
        <v>6.7282250661482799</v>
      </c>
      <c r="H30" s="38">
        <v>74.16345788817182</v>
      </c>
      <c r="I30" s="38">
        <v>3.7912562640400895</v>
      </c>
      <c r="J30" s="38">
        <v>59.73188966228409</v>
      </c>
      <c r="K30" s="38">
        <v>7.093752685400017</v>
      </c>
      <c r="L30" s="35">
        <v>64.616909578178351</v>
      </c>
      <c r="M30" s="32">
        <v>21568</v>
      </c>
      <c r="N30" s="39">
        <v>2.5364428783382791</v>
      </c>
      <c r="O30" s="32">
        <v>15527</v>
      </c>
      <c r="P30" s="32">
        <v>44.497051920083244</v>
      </c>
    </row>
    <row r="31" spans="2:16" x14ac:dyDescent="0.3">
      <c r="B31" s="30">
        <v>410</v>
      </c>
      <c r="C31" s="41" t="s">
        <v>64</v>
      </c>
      <c r="D31" s="32">
        <v>139116</v>
      </c>
      <c r="E31" s="37">
        <v>15.77029241783835</v>
      </c>
      <c r="F31" s="37">
        <v>16.195117743465882</v>
      </c>
      <c r="G31" s="38">
        <v>10.450990540268553</v>
      </c>
      <c r="H31" s="38">
        <v>73.228945449935026</v>
      </c>
      <c r="I31" s="38">
        <v>3.9171612231192006</v>
      </c>
      <c r="J31" s="38">
        <v>60.564786604879799</v>
      </c>
      <c r="K31" s="38">
        <v>10.481579149491795</v>
      </c>
      <c r="L31" s="35">
        <v>77.222206015344668</v>
      </c>
      <c r="M31" s="32">
        <v>58375</v>
      </c>
      <c r="N31" s="39">
        <v>2.3553576017130622</v>
      </c>
      <c r="O31" s="32">
        <v>40245</v>
      </c>
      <c r="P31" s="32">
        <v>280.41064638783268</v>
      </c>
    </row>
    <row r="32" spans="2:16" x14ac:dyDescent="0.3">
      <c r="B32" s="30">
        <v>411</v>
      </c>
      <c r="C32" s="41" t="s">
        <v>65</v>
      </c>
      <c r="D32" s="32">
        <v>65738</v>
      </c>
      <c r="E32" s="37">
        <v>16.424290364781406</v>
      </c>
      <c r="F32" s="37">
        <v>15.59676290729867</v>
      </c>
      <c r="G32" s="38">
        <v>5.1735677994462872</v>
      </c>
      <c r="H32" s="38">
        <v>74.910490511994269</v>
      </c>
      <c r="I32" s="38">
        <v>3.013901549680948</v>
      </c>
      <c r="J32" s="38">
        <v>61.132851604448412</v>
      </c>
      <c r="K32" s="38">
        <v>7.042099706958374</v>
      </c>
      <c r="L32" s="35">
        <v>72.701882939427605</v>
      </c>
      <c r="M32" s="32">
        <v>24194</v>
      </c>
      <c r="N32" s="39">
        <v>2.6831032487393567</v>
      </c>
      <c r="O32" s="32">
        <v>18777</v>
      </c>
      <c r="P32" s="32">
        <v>104.24273047333421</v>
      </c>
    </row>
    <row r="33" spans="2:16" x14ac:dyDescent="0.3">
      <c r="B33" s="30">
        <v>412</v>
      </c>
      <c r="C33" s="41" t="s">
        <v>66</v>
      </c>
      <c r="D33" s="32">
        <v>58553</v>
      </c>
      <c r="E33" s="37">
        <v>15.257971410516967</v>
      </c>
      <c r="F33" s="37">
        <v>17.174184072549657</v>
      </c>
      <c r="G33" s="38">
        <v>6.5530374190903968</v>
      </c>
      <c r="H33" s="38">
        <v>74.503955716199485</v>
      </c>
      <c r="I33" s="38">
        <v>3.5100170984288805</v>
      </c>
      <c r="J33" s="38">
        <v>57.792377919748482</v>
      </c>
      <c r="K33" s="38">
        <v>7.8498155948326245</v>
      </c>
      <c r="L33" s="35">
        <v>69.126531726797964</v>
      </c>
      <c r="M33" s="32">
        <v>23372</v>
      </c>
      <c r="N33" s="39">
        <v>2.4805322608249187</v>
      </c>
      <c r="O33" s="32">
        <v>16459</v>
      </c>
      <c r="P33" s="32">
        <v>99.490606998170975</v>
      </c>
    </row>
    <row r="34" spans="2:16" x14ac:dyDescent="0.3">
      <c r="B34" s="30">
        <v>413</v>
      </c>
      <c r="C34" s="41" t="s">
        <v>67</v>
      </c>
      <c r="D34" s="32">
        <v>56688</v>
      </c>
      <c r="E34" s="37">
        <v>15.601185436071127</v>
      </c>
      <c r="F34" s="37">
        <v>16.566116285633644</v>
      </c>
      <c r="G34" s="38">
        <v>2.8418712955122776</v>
      </c>
      <c r="H34" s="38">
        <v>76.63121212909266</v>
      </c>
      <c r="I34" s="38">
        <v>1.9334576504073018</v>
      </c>
      <c r="J34" s="38">
        <v>58.12641083521445</v>
      </c>
      <c r="K34" s="38">
        <v>6.6027088036117378</v>
      </c>
      <c r="L34" s="35">
        <v>72.408032457127263</v>
      </c>
      <c r="M34" s="32">
        <v>21304</v>
      </c>
      <c r="N34" s="39">
        <v>2.6324633871573413</v>
      </c>
      <c r="O34" s="32">
        <v>15520</v>
      </c>
      <c r="P34" s="32">
        <v>69.942629385832475</v>
      </c>
    </row>
    <row r="35" spans="2:16" x14ac:dyDescent="0.3">
      <c r="B35" s="30">
        <v>414</v>
      </c>
      <c r="C35" s="41" t="s">
        <v>68</v>
      </c>
      <c r="D35" s="32">
        <v>56426</v>
      </c>
      <c r="E35" s="37">
        <v>15.404246269450253</v>
      </c>
      <c r="F35" s="37">
        <v>16.958494311133165</v>
      </c>
      <c r="G35" s="38">
        <v>6.0574912274483399</v>
      </c>
      <c r="H35" s="38">
        <v>72.679156295034716</v>
      </c>
      <c r="I35" s="38">
        <v>3.083851892598068</v>
      </c>
      <c r="J35" s="38">
        <v>56.253404282063102</v>
      </c>
      <c r="K35" s="38">
        <v>6.2890183098001424</v>
      </c>
      <c r="L35" s="35">
        <v>70.99927588703838</v>
      </c>
      <c r="M35" s="32">
        <v>21228</v>
      </c>
      <c r="N35" s="39">
        <v>2.6221970981722253</v>
      </c>
      <c r="O35" s="32">
        <v>15661</v>
      </c>
      <c r="P35" s="32">
        <v>92.153470549240893</v>
      </c>
    </row>
    <row r="36" spans="2:16" x14ac:dyDescent="0.3">
      <c r="B36" s="30">
        <v>415</v>
      </c>
      <c r="C36" s="41" t="s">
        <v>69</v>
      </c>
      <c r="D36" s="32">
        <v>58700</v>
      </c>
      <c r="E36" s="37">
        <v>15.281090289608176</v>
      </c>
      <c r="F36" s="37">
        <v>17.996592844974447</v>
      </c>
      <c r="G36" s="38">
        <v>3.5843270868824533</v>
      </c>
      <c r="H36" s="38">
        <v>74.079558801000857</v>
      </c>
      <c r="I36" s="38">
        <v>3.4116953703097379</v>
      </c>
      <c r="J36" s="38">
        <v>64.04182585964206</v>
      </c>
      <c r="K36" s="38">
        <v>7.9408807560828469</v>
      </c>
      <c r="L36" s="35">
        <v>73.20365499100096</v>
      </c>
      <c r="M36" s="32">
        <v>22778</v>
      </c>
      <c r="N36" s="39">
        <v>2.5292826411449645</v>
      </c>
      <c r="O36" s="32">
        <v>16717</v>
      </c>
      <c r="P36" s="32">
        <v>59.288875167232682</v>
      </c>
    </row>
    <row r="37" spans="2:16" x14ac:dyDescent="0.3">
      <c r="B37" s="30">
        <v>416</v>
      </c>
      <c r="C37" s="41" t="s">
        <v>70</v>
      </c>
      <c r="D37" s="32">
        <v>81400</v>
      </c>
      <c r="E37" s="37">
        <v>15.867321867321868</v>
      </c>
      <c r="F37" s="37">
        <v>16.160933660933662</v>
      </c>
      <c r="G37" s="38">
        <v>2.8181818181818183</v>
      </c>
      <c r="H37" s="38">
        <v>76.370438648809852</v>
      </c>
      <c r="I37" s="38">
        <v>1.8276224895923878</v>
      </c>
      <c r="J37" s="38">
        <v>62.502190292623091</v>
      </c>
      <c r="K37" s="38">
        <v>12.262718299164767</v>
      </c>
      <c r="L37" s="35">
        <v>78.377605036005519</v>
      </c>
      <c r="M37" s="32">
        <v>31948</v>
      </c>
      <c r="N37" s="39">
        <v>2.5219732064604985</v>
      </c>
      <c r="O37" s="32">
        <v>23537</v>
      </c>
      <c r="P37" s="32">
        <v>119.72648730229621</v>
      </c>
    </row>
    <row r="38" spans="2:16" x14ac:dyDescent="0.3">
      <c r="B38" s="30">
        <v>417</v>
      </c>
      <c r="C38" s="41" t="s">
        <v>71</v>
      </c>
      <c r="D38" s="32">
        <v>130316</v>
      </c>
      <c r="E38" s="37">
        <v>15.734061818963134</v>
      </c>
      <c r="F38" s="37">
        <v>16.927315141655665</v>
      </c>
      <c r="G38" s="38">
        <v>7.6782590011970893</v>
      </c>
      <c r="H38" s="38">
        <v>72.927421284742408</v>
      </c>
      <c r="I38" s="38">
        <v>3.8222895143094648</v>
      </c>
      <c r="J38" s="38">
        <v>61.394018868611816</v>
      </c>
      <c r="K38" s="38">
        <v>8.1320802826649192</v>
      </c>
      <c r="L38" s="35">
        <v>71.269298093450871</v>
      </c>
      <c r="M38" s="32">
        <v>52717</v>
      </c>
      <c r="N38" s="39">
        <v>2.4374300510271829</v>
      </c>
      <c r="O38" s="32">
        <v>36648</v>
      </c>
      <c r="P38" s="32">
        <v>116.76074004390091</v>
      </c>
    </row>
    <row r="39" spans="2:16" x14ac:dyDescent="0.3">
      <c r="B39" s="30">
        <v>418</v>
      </c>
      <c r="C39" s="41" t="s">
        <v>72</v>
      </c>
      <c r="D39" s="32">
        <v>67945</v>
      </c>
      <c r="E39" s="37">
        <v>16.174847302965635</v>
      </c>
      <c r="F39" s="37">
        <v>15.918757818824048</v>
      </c>
      <c r="G39" s="38">
        <v>7.391272352638163</v>
      </c>
      <c r="H39" s="38">
        <v>75.331064825852323</v>
      </c>
      <c r="I39" s="38">
        <v>3.1974508295791675</v>
      </c>
      <c r="J39" s="38">
        <v>63.269247651654823</v>
      </c>
      <c r="K39" s="38">
        <v>8.2661750504784486</v>
      </c>
      <c r="L39" s="35">
        <v>75.409550871292296</v>
      </c>
      <c r="M39" s="32">
        <v>26449</v>
      </c>
      <c r="N39" s="39">
        <v>2.538772732428447</v>
      </c>
      <c r="O39" s="32">
        <v>19617</v>
      </c>
      <c r="P39" s="32">
        <v>137.66551588515492</v>
      </c>
    </row>
    <row r="40" spans="2:16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4" spans="2:16" x14ac:dyDescent="0.3">
      <c r="C44" s="97" t="s">
        <v>75</v>
      </c>
      <c r="D44" s="98" t="s">
        <v>12</v>
      </c>
    </row>
    <row r="45" spans="2:16" x14ac:dyDescent="0.3">
      <c r="C45" s="99" t="s">
        <v>55</v>
      </c>
      <c r="D45" s="48">
        <v>1911.8983121483641</v>
      </c>
    </row>
    <row r="46" spans="2:16" x14ac:dyDescent="0.3">
      <c r="C46" s="99" t="s">
        <v>56</v>
      </c>
      <c r="D46" s="48">
        <v>1481.1746987951808</v>
      </c>
    </row>
    <row r="47" spans="2:16" x14ac:dyDescent="0.3">
      <c r="C47" s="99" t="s">
        <v>57</v>
      </c>
      <c r="D47" s="48">
        <v>1229.9216027874563</v>
      </c>
    </row>
    <row r="48" spans="2:16" x14ac:dyDescent="0.3">
      <c r="C48" s="99" t="s">
        <v>58</v>
      </c>
      <c r="D48" s="48">
        <v>91.49445394951843</v>
      </c>
    </row>
    <row r="49" spans="3:4" x14ac:dyDescent="0.3">
      <c r="C49" s="99" t="s">
        <v>59</v>
      </c>
      <c r="D49" s="48">
        <v>118</v>
      </c>
    </row>
    <row r="50" spans="3:4" x14ac:dyDescent="0.3">
      <c r="C50" s="99" t="s">
        <v>60</v>
      </c>
      <c r="D50" s="48">
        <v>64</v>
      </c>
    </row>
    <row r="51" spans="3:4" x14ac:dyDescent="0.3">
      <c r="C51" s="99" t="s">
        <v>61</v>
      </c>
      <c r="D51" s="48">
        <v>69.351956555122783</v>
      </c>
    </row>
    <row r="52" spans="3:4" x14ac:dyDescent="0.3">
      <c r="C52" s="99" t="s">
        <v>62</v>
      </c>
      <c r="D52" s="48">
        <v>107.0139380645607</v>
      </c>
    </row>
    <row r="53" spans="3:4" x14ac:dyDescent="0.3">
      <c r="C53" s="99" t="s">
        <v>63</v>
      </c>
      <c r="D53" s="48">
        <v>44.497051920083244</v>
      </c>
    </row>
    <row r="54" spans="3:4" x14ac:dyDescent="0.3">
      <c r="C54" s="99" t="s">
        <v>64</v>
      </c>
      <c r="D54" s="48">
        <v>280.41064638783268</v>
      </c>
    </row>
    <row r="55" spans="3:4" x14ac:dyDescent="0.3">
      <c r="C55" s="99" t="s">
        <v>65</v>
      </c>
      <c r="D55" s="48">
        <v>104.24273047333421</v>
      </c>
    </row>
    <row r="56" spans="3:4" x14ac:dyDescent="0.3">
      <c r="C56" s="99" t="s">
        <v>66</v>
      </c>
      <c r="D56" s="48">
        <v>99.490606998170975</v>
      </c>
    </row>
    <row r="57" spans="3:4" x14ac:dyDescent="0.3">
      <c r="C57" s="99" t="s">
        <v>67</v>
      </c>
      <c r="D57" s="48">
        <v>69.942629385832475</v>
      </c>
    </row>
    <row r="58" spans="3:4" x14ac:dyDescent="0.3">
      <c r="C58" s="99" t="s">
        <v>68</v>
      </c>
      <c r="D58" s="48">
        <v>92.153470549240893</v>
      </c>
    </row>
    <row r="59" spans="3:4" x14ac:dyDescent="0.3">
      <c r="C59" s="99" t="s">
        <v>69</v>
      </c>
      <c r="D59" s="48">
        <v>59.288875167232682</v>
      </c>
    </row>
    <row r="60" spans="3:4" x14ac:dyDescent="0.3">
      <c r="C60" s="99" t="s">
        <v>70</v>
      </c>
      <c r="D60" s="48">
        <v>119.72648730229621</v>
      </c>
    </row>
    <row r="61" spans="3:4" x14ac:dyDescent="0.3">
      <c r="C61" s="99" t="s">
        <v>71</v>
      </c>
      <c r="D61" s="48">
        <v>116.76074004390091</v>
      </c>
    </row>
    <row r="62" spans="3:4" x14ac:dyDescent="0.3">
      <c r="C62" s="99" t="s">
        <v>72</v>
      </c>
      <c r="D62" s="48">
        <v>137.66551588515492</v>
      </c>
    </row>
  </sheetData>
  <mergeCells count="10">
    <mergeCell ref="M17:M18"/>
    <mergeCell ref="N17:N18"/>
    <mergeCell ref="O17:O18"/>
    <mergeCell ref="P17:P18"/>
    <mergeCell ref="B17:B18"/>
    <mergeCell ref="C17:C18"/>
    <mergeCell ref="D17:G17"/>
    <mergeCell ref="H17:I17"/>
    <mergeCell ref="J17:K17"/>
    <mergeCell ref="L17:L1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6425-01C5-4D9E-9115-8BE66D14E603}">
  <dimension ref="B3:U94"/>
  <sheetViews>
    <sheetView topLeftCell="A34" zoomScale="40" zoomScaleNormal="40" workbookViewId="0">
      <selection activeCell="F65" sqref="F65"/>
    </sheetView>
  </sheetViews>
  <sheetFormatPr baseColWidth="10" defaultRowHeight="14.4" x14ac:dyDescent="0.3"/>
  <sheetData>
    <row r="3" spans="2:2" ht="28.8" x14ac:dyDescent="0.55000000000000004">
      <c r="B3" s="9" t="s">
        <v>134</v>
      </c>
    </row>
    <row r="19" spans="2:21" ht="23.4" x14ac:dyDescent="0.45">
      <c r="C19" s="107" t="s">
        <v>194</v>
      </c>
    </row>
    <row r="21" spans="2:21" x14ac:dyDescent="0.3">
      <c r="B21" s="100"/>
      <c r="C21" s="101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2"/>
      <c r="T21" s="101"/>
      <c r="U21" s="100"/>
    </row>
    <row r="22" spans="2:21" x14ac:dyDescent="0.3">
      <c r="B22" s="100"/>
      <c r="C22" s="101"/>
      <c r="D22" s="100"/>
      <c r="E22" s="100"/>
      <c r="F22" s="100"/>
      <c r="G22" s="100"/>
      <c r="H22" s="103" t="s">
        <v>135</v>
      </c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2"/>
      <c r="T22" s="101"/>
      <c r="U22" s="100"/>
    </row>
    <row r="23" spans="2:21" x14ac:dyDescent="0.3">
      <c r="B23" s="100"/>
      <c r="C23" s="101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2"/>
      <c r="T23" s="101"/>
      <c r="U23" s="100"/>
    </row>
    <row r="24" spans="2:21" x14ac:dyDescent="0.3">
      <c r="B24" s="100" t="s">
        <v>136</v>
      </c>
      <c r="C24" s="101" t="s">
        <v>137</v>
      </c>
      <c r="D24" s="100"/>
      <c r="E24" s="100"/>
      <c r="F24" s="100"/>
      <c r="G24" s="100"/>
      <c r="H24" s="100" t="s">
        <v>138</v>
      </c>
      <c r="I24" s="100"/>
      <c r="J24" s="100" t="s">
        <v>139</v>
      </c>
      <c r="K24" s="100"/>
      <c r="L24" s="100"/>
      <c r="M24" s="100" t="s">
        <v>140</v>
      </c>
      <c r="N24" s="100"/>
      <c r="O24" s="100" t="s">
        <v>141</v>
      </c>
      <c r="P24" s="100"/>
      <c r="Q24" s="100"/>
      <c r="R24" s="100" t="s">
        <v>142</v>
      </c>
      <c r="S24" s="102"/>
      <c r="T24" s="101"/>
      <c r="U24" s="100" t="s">
        <v>143</v>
      </c>
    </row>
    <row r="25" spans="2:21" x14ac:dyDescent="0.3">
      <c r="B25" s="100"/>
      <c r="C25" s="101"/>
      <c r="D25" s="100"/>
      <c r="E25" s="100"/>
      <c r="F25" s="100"/>
      <c r="G25" s="100"/>
      <c r="H25" s="100" t="s">
        <v>144</v>
      </c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2"/>
      <c r="T25" s="101"/>
      <c r="U25" s="100" t="s">
        <v>145</v>
      </c>
    </row>
    <row r="26" spans="2:21" x14ac:dyDescent="0.3">
      <c r="B26" s="100" t="s">
        <v>146</v>
      </c>
      <c r="C26" s="101" t="s">
        <v>147</v>
      </c>
      <c r="D26" s="100" t="s">
        <v>148</v>
      </c>
      <c r="E26" s="100"/>
      <c r="F26" s="110" t="s">
        <v>149</v>
      </c>
      <c r="G26" s="110"/>
      <c r="H26" s="100" t="s">
        <v>150</v>
      </c>
      <c r="I26" s="100" t="s">
        <v>150</v>
      </c>
      <c r="J26" s="100" t="s">
        <v>147</v>
      </c>
      <c r="K26" s="100" t="s">
        <v>151</v>
      </c>
      <c r="L26" s="100" t="s">
        <v>152</v>
      </c>
      <c r="M26" s="100" t="s">
        <v>152</v>
      </c>
      <c r="N26" s="100" t="s">
        <v>153</v>
      </c>
      <c r="O26" s="100" t="s">
        <v>147</v>
      </c>
      <c r="P26" s="100" t="s">
        <v>154</v>
      </c>
      <c r="Q26" s="100" t="s">
        <v>155</v>
      </c>
      <c r="R26" s="100" t="s">
        <v>152</v>
      </c>
      <c r="S26" s="102"/>
      <c r="T26" s="101"/>
      <c r="U26" s="100"/>
    </row>
    <row r="27" spans="2:21" x14ac:dyDescent="0.3">
      <c r="B27" s="100"/>
      <c r="C27" s="101" t="s">
        <v>156</v>
      </c>
      <c r="D27" s="100" t="s">
        <v>157</v>
      </c>
      <c r="E27" s="100" t="s">
        <v>158</v>
      </c>
      <c r="F27" s="110" t="s">
        <v>157</v>
      </c>
      <c r="G27" s="110" t="s">
        <v>158</v>
      </c>
      <c r="H27" s="100" t="s">
        <v>159</v>
      </c>
      <c r="I27" s="100" t="s">
        <v>160</v>
      </c>
      <c r="J27" s="100" t="s">
        <v>161</v>
      </c>
      <c r="K27" s="100" t="s">
        <v>162</v>
      </c>
      <c r="L27" s="100" t="s">
        <v>163</v>
      </c>
      <c r="M27" s="100" t="s">
        <v>163</v>
      </c>
      <c r="N27" s="100" t="s">
        <v>164</v>
      </c>
      <c r="O27" s="100" t="s">
        <v>165</v>
      </c>
      <c r="P27" s="100" t="s">
        <v>166</v>
      </c>
      <c r="Q27" s="100" t="s">
        <v>166</v>
      </c>
      <c r="R27" s="100" t="s">
        <v>163</v>
      </c>
      <c r="S27" s="102"/>
      <c r="T27" s="101"/>
      <c r="U27" s="100" t="s">
        <v>167</v>
      </c>
    </row>
    <row r="28" spans="2:21" x14ac:dyDescent="0.3">
      <c r="B28" s="100"/>
      <c r="C28" s="101"/>
      <c r="D28" s="100"/>
      <c r="E28" s="100"/>
      <c r="F28" s="110"/>
      <c r="G28" s="110"/>
      <c r="H28" s="100" t="s">
        <v>78</v>
      </c>
      <c r="I28" s="100" t="s">
        <v>78</v>
      </c>
      <c r="J28" s="100" t="s">
        <v>168</v>
      </c>
      <c r="K28" s="100" t="s">
        <v>168</v>
      </c>
      <c r="L28" s="100" t="s">
        <v>169</v>
      </c>
      <c r="M28" s="100" t="s">
        <v>170</v>
      </c>
      <c r="N28" s="100" t="s">
        <v>171</v>
      </c>
      <c r="O28" s="100"/>
      <c r="P28" s="100"/>
      <c r="Q28" s="100"/>
      <c r="R28" s="100"/>
      <c r="S28" s="102"/>
      <c r="T28" s="101"/>
      <c r="U28" s="100"/>
    </row>
    <row r="29" spans="2:21" x14ac:dyDescent="0.3">
      <c r="B29" s="100" t="s">
        <v>172</v>
      </c>
      <c r="C29" s="101">
        <v>-1.8</v>
      </c>
      <c r="D29" s="101">
        <v>8.5</v>
      </c>
      <c r="E29" s="101">
        <v>-14.5</v>
      </c>
      <c r="F29" s="108">
        <v>14</v>
      </c>
      <c r="G29" s="108">
        <v>-29.5</v>
      </c>
      <c r="H29" s="104">
        <v>89</v>
      </c>
      <c r="I29" s="104">
        <v>79</v>
      </c>
      <c r="J29" s="104">
        <v>45</v>
      </c>
      <c r="K29" s="104">
        <v>23</v>
      </c>
      <c r="L29" s="104">
        <v>9</v>
      </c>
      <c r="M29" s="104">
        <v>17</v>
      </c>
      <c r="N29" s="104">
        <v>11</v>
      </c>
      <c r="O29" s="105">
        <v>45</v>
      </c>
      <c r="P29" s="104">
        <v>2</v>
      </c>
      <c r="Q29" s="104">
        <v>19</v>
      </c>
      <c r="R29" s="104">
        <v>6</v>
      </c>
      <c r="S29" s="102" t="s">
        <v>173</v>
      </c>
      <c r="T29" s="101">
        <v>1.5</v>
      </c>
      <c r="U29" s="100">
        <v>1.5</v>
      </c>
    </row>
    <row r="30" spans="2:21" x14ac:dyDescent="0.3">
      <c r="B30" s="100" t="s">
        <v>174</v>
      </c>
      <c r="C30" s="101">
        <v>0.5</v>
      </c>
      <c r="D30" s="101">
        <v>10.8</v>
      </c>
      <c r="E30" s="101">
        <v>-11.4</v>
      </c>
      <c r="F30" s="108">
        <v>17</v>
      </c>
      <c r="G30" s="108">
        <v>-25</v>
      </c>
      <c r="H30" s="104">
        <v>88</v>
      </c>
      <c r="I30" s="104">
        <v>70</v>
      </c>
      <c r="J30" s="104">
        <v>45</v>
      </c>
      <c r="K30" s="104">
        <v>41</v>
      </c>
      <c r="L30" s="104">
        <v>9</v>
      </c>
      <c r="M30" s="104">
        <v>10</v>
      </c>
      <c r="N30" s="104">
        <v>10</v>
      </c>
      <c r="O30" s="105">
        <v>74</v>
      </c>
      <c r="P30" s="104">
        <v>3</v>
      </c>
      <c r="Q30" s="104">
        <v>14</v>
      </c>
      <c r="R30" s="104">
        <v>5</v>
      </c>
      <c r="S30" s="102" t="s">
        <v>175</v>
      </c>
      <c r="T30" s="101">
        <v>2.6</v>
      </c>
      <c r="U30" s="100">
        <v>1.6</v>
      </c>
    </row>
    <row r="31" spans="2:21" x14ac:dyDescent="0.3">
      <c r="B31" s="100" t="s">
        <v>176</v>
      </c>
      <c r="C31" s="101">
        <v>4.7</v>
      </c>
      <c r="D31" s="101">
        <v>19</v>
      </c>
      <c r="E31" s="101">
        <v>-7.4</v>
      </c>
      <c r="F31" s="108">
        <v>24.4</v>
      </c>
      <c r="G31" s="108">
        <v>-23.2</v>
      </c>
      <c r="H31" s="104">
        <v>87</v>
      </c>
      <c r="I31" s="104">
        <v>59</v>
      </c>
      <c r="J31" s="104">
        <v>50</v>
      </c>
      <c r="K31" s="104">
        <v>36</v>
      </c>
      <c r="L31" s="104">
        <v>10</v>
      </c>
      <c r="M31" s="104">
        <v>4</v>
      </c>
      <c r="N31" s="104">
        <v>6</v>
      </c>
      <c r="O31" s="105">
        <v>120</v>
      </c>
      <c r="P31" s="104">
        <v>4</v>
      </c>
      <c r="Q31" s="104">
        <v>13</v>
      </c>
      <c r="R31" s="104">
        <v>3</v>
      </c>
      <c r="S31" s="102" t="s">
        <v>177</v>
      </c>
      <c r="T31" s="101">
        <v>3.9</v>
      </c>
      <c r="U31" s="100">
        <v>1.5</v>
      </c>
    </row>
    <row r="32" spans="2:21" x14ac:dyDescent="0.3">
      <c r="B32" s="100" t="s">
        <v>178</v>
      </c>
      <c r="C32" s="101">
        <v>9.5</v>
      </c>
      <c r="D32" s="101">
        <v>23.7</v>
      </c>
      <c r="E32" s="101">
        <v>-1.3</v>
      </c>
      <c r="F32" s="108">
        <v>29.5</v>
      </c>
      <c r="G32" s="108">
        <v>-3.1</v>
      </c>
      <c r="H32" s="104">
        <v>85</v>
      </c>
      <c r="I32" s="104">
        <v>54</v>
      </c>
      <c r="J32" s="104">
        <v>58</v>
      </c>
      <c r="K32" s="104">
        <v>33</v>
      </c>
      <c r="L32" s="104">
        <v>10</v>
      </c>
      <c r="M32" s="106" t="s">
        <v>179</v>
      </c>
      <c r="N32" s="106">
        <v>1</v>
      </c>
      <c r="O32" s="105">
        <v>158</v>
      </c>
      <c r="P32" s="104">
        <v>4</v>
      </c>
      <c r="Q32" s="104">
        <v>12</v>
      </c>
      <c r="R32" s="104">
        <v>1</v>
      </c>
      <c r="S32" s="102" t="s">
        <v>180</v>
      </c>
      <c r="T32" s="101">
        <v>5.3</v>
      </c>
      <c r="U32" s="100">
        <v>1.3</v>
      </c>
    </row>
    <row r="33" spans="2:21" x14ac:dyDescent="0.3">
      <c r="B33" s="100" t="s">
        <v>181</v>
      </c>
      <c r="C33" s="101">
        <v>14.2</v>
      </c>
      <c r="D33" s="101">
        <v>28.2</v>
      </c>
      <c r="E33" s="101">
        <v>1.6</v>
      </c>
      <c r="F33" s="108">
        <v>32.5</v>
      </c>
      <c r="G33" s="108">
        <v>-2.4</v>
      </c>
      <c r="H33" s="104">
        <v>84</v>
      </c>
      <c r="I33" s="104">
        <v>52</v>
      </c>
      <c r="J33" s="104">
        <v>77</v>
      </c>
      <c r="K33" s="104">
        <v>39</v>
      </c>
      <c r="L33" s="104">
        <v>11</v>
      </c>
      <c r="M33" s="106">
        <v>0</v>
      </c>
      <c r="N33" s="106"/>
      <c r="O33" s="105">
        <v>198</v>
      </c>
      <c r="P33" s="104">
        <v>5</v>
      </c>
      <c r="Q33" s="104">
        <v>10</v>
      </c>
      <c r="R33" s="106">
        <v>2</v>
      </c>
      <c r="S33" s="102" t="s">
        <v>177</v>
      </c>
      <c r="T33" s="101">
        <v>6.4</v>
      </c>
      <c r="U33" s="100">
        <v>1.3</v>
      </c>
    </row>
    <row r="34" spans="2:21" x14ac:dyDescent="0.3">
      <c r="B34" s="100" t="s">
        <v>182</v>
      </c>
      <c r="C34" s="101">
        <v>17.100000000000001</v>
      </c>
      <c r="D34" s="101">
        <v>31</v>
      </c>
      <c r="E34" s="101">
        <v>5.8</v>
      </c>
      <c r="F34" s="108">
        <v>34.5</v>
      </c>
      <c r="G34" s="108">
        <v>1</v>
      </c>
      <c r="H34" s="104">
        <v>84</v>
      </c>
      <c r="I34" s="104">
        <v>54</v>
      </c>
      <c r="J34" s="104">
        <v>91</v>
      </c>
      <c r="K34" s="104">
        <v>50</v>
      </c>
      <c r="L34" s="104">
        <v>12</v>
      </c>
      <c r="M34" s="106">
        <v>0</v>
      </c>
      <c r="N34" s="104"/>
      <c r="O34" s="105">
        <v>196</v>
      </c>
      <c r="P34" s="104">
        <v>4</v>
      </c>
      <c r="Q34" s="104">
        <v>9</v>
      </c>
      <c r="R34" s="106">
        <v>2</v>
      </c>
      <c r="S34" s="102" t="s">
        <v>173</v>
      </c>
      <c r="T34" s="101">
        <v>6.5</v>
      </c>
      <c r="U34" s="100">
        <v>1.2</v>
      </c>
    </row>
    <row r="35" spans="2:21" x14ac:dyDescent="0.3">
      <c r="B35" s="100" t="s">
        <v>183</v>
      </c>
      <c r="C35" s="101">
        <v>18.8</v>
      </c>
      <c r="D35" s="101">
        <v>32.200000000000003</v>
      </c>
      <c r="E35" s="101">
        <v>7.9</v>
      </c>
      <c r="F35" s="108">
        <v>38</v>
      </c>
      <c r="G35" s="108">
        <v>3.8</v>
      </c>
      <c r="H35" s="104">
        <v>85</v>
      </c>
      <c r="I35" s="104">
        <v>52</v>
      </c>
      <c r="J35" s="104">
        <v>103</v>
      </c>
      <c r="K35" s="104">
        <v>58</v>
      </c>
      <c r="L35" s="104">
        <v>12</v>
      </c>
      <c r="M35" s="106">
        <v>0</v>
      </c>
      <c r="N35" s="104"/>
      <c r="O35" s="105">
        <v>218</v>
      </c>
      <c r="P35" s="104">
        <v>6</v>
      </c>
      <c r="Q35" s="104">
        <v>9</v>
      </c>
      <c r="R35" s="106">
        <v>1</v>
      </c>
      <c r="S35" s="102" t="s">
        <v>173</v>
      </c>
      <c r="T35" s="101">
        <v>7</v>
      </c>
      <c r="U35" s="100">
        <v>1.2</v>
      </c>
    </row>
    <row r="36" spans="2:21" x14ac:dyDescent="0.3">
      <c r="B36" s="100" t="s">
        <v>184</v>
      </c>
      <c r="C36" s="101">
        <v>18.600000000000001</v>
      </c>
      <c r="D36" s="101">
        <v>32.200000000000003</v>
      </c>
      <c r="E36" s="101">
        <v>7.3</v>
      </c>
      <c r="F36" s="108">
        <v>37.4</v>
      </c>
      <c r="G36" s="108">
        <v>4</v>
      </c>
      <c r="H36" s="104">
        <v>88</v>
      </c>
      <c r="I36" s="104">
        <v>52</v>
      </c>
      <c r="J36" s="104">
        <v>86</v>
      </c>
      <c r="K36" s="104">
        <v>82</v>
      </c>
      <c r="L36" s="104">
        <v>10</v>
      </c>
      <c r="M36" s="106">
        <v>0</v>
      </c>
      <c r="N36" s="106"/>
      <c r="O36" s="105">
        <v>209</v>
      </c>
      <c r="P36" s="104">
        <v>6</v>
      </c>
      <c r="Q36" s="104">
        <v>8</v>
      </c>
      <c r="R36" s="106">
        <v>2</v>
      </c>
      <c r="S36" s="102" t="s">
        <v>180</v>
      </c>
      <c r="T36" s="101">
        <v>6.7</v>
      </c>
      <c r="U36" s="100">
        <v>1.2</v>
      </c>
    </row>
    <row r="37" spans="2:21" x14ac:dyDescent="0.3">
      <c r="B37" s="100" t="s">
        <v>185</v>
      </c>
      <c r="C37" s="101">
        <v>15.1</v>
      </c>
      <c r="D37" s="101">
        <v>27.9</v>
      </c>
      <c r="E37" s="101">
        <v>3.7</v>
      </c>
      <c r="F37" s="108">
        <v>31.9</v>
      </c>
      <c r="G37" s="108">
        <v>0.8</v>
      </c>
      <c r="H37" s="104">
        <v>91</v>
      </c>
      <c r="I37" s="104">
        <v>57</v>
      </c>
      <c r="J37" s="104">
        <v>58</v>
      </c>
      <c r="K37" s="104">
        <v>46</v>
      </c>
      <c r="L37" s="104">
        <v>9</v>
      </c>
      <c r="M37" s="106">
        <v>0</v>
      </c>
      <c r="N37" s="106"/>
      <c r="O37" s="105">
        <v>158</v>
      </c>
      <c r="P37" s="104">
        <v>5</v>
      </c>
      <c r="Q37" s="104">
        <v>9</v>
      </c>
      <c r="R37" s="106">
        <v>6</v>
      </c>
      <c r="S37" s="102" t="s">
        <v>186</v>
      </c>
      <c r="T37" s="101">
        <v>5.3</v>
      </c>
      <c r="U37" s="100">
        <v>1.2</v>
      </c>
    </row>
    <row r="38" spans="2:21" x14ac:dyDescent="0.3">
      <c r="B38" s="100" t="s">
        <v>187</v>
      </c>
      <c r="C38" s="101">
        <v>9.6</v>
      </c>
      <c r="D38" s="101">
        <v>22.3</v>
      </c>
      <c r="E38" s="101">
        <v>-1.1000000000000001</v>
      </c>
      <c r="F38" s="108">
        <v>26.5</v>
      </c>
      <c r="G38" s="108">
        <v>-3.7</v>
      </c>
      <c r="H38" s="104">
        <v>92</v>
      </c>
      <c r="I38" s="104">
        <v>64</v>
      </c>
      <c r="J38" s="104">
        <v>45</v>
      </c>
      <c r="K38" s="104">
        <v>28</v>
      </c>
      <c r="L38" s="104">
        <v>7</v>
      </c>
      <c r="M38" s="106">
        <v>0</v>
      </c>
      <c r="N38" s="106"/>
      <c r="O38" s="105">
        <v>111</v>
      </c>
      <c r="P38" s="104">
        <v>4</v>
      </c>
      <c r="Q38" s="104">
        <v>11</v>
      </c>
      <c r="R38" s="104">
        <v>10</v>
      </c>
      <c r="S38" s="102" t="s">
        <v>188</v>
      </c>
      <c r="T38" s="101">
        <v>3.6</v>
      </c>
      <c r="U38" s="100">
        <v>1.3</v>
      </c>
    </row>
    <row r="39" spans="2:21" x14ac:dyDescent="0.3">
      <c r="B39" s="100" t="s">
        <v>189</v>
      </c>
      <c r="C39" s="101">
        <v>3.9</v>
      </c>
      <c r="D39" s="101">
        <v>15.3</v>
      </c>
      <c r="E39" s="101">
        <v>-5.4</v>
      </c>
      <c r="F39" s="108">
        <v>25</v>
      </c>
      <c r="G39" s="108">
        <v>-16</v>
      </c>
      <c r="H39" s="104">
        <v>90</v>
      </c>
      <c r="I39" s="104">
        <v>76</v>
      </c>
      <c r="J39" s="104">
        <v>54</v>
      </c>
      <c r="K39" s="104">
        <v>36</v>
      </c>
      <c r="L39" s="104">
        <v>10</v>
      </c>
      <c r="M39" s="104">
        <v>3</v>
      </c>
      <c r="N39" s="104">
        <v>3</v>
      </c>
      <c r="O39" s="105">
        <v>44</v>
      </c>
      <c r="P39" s="104">
        <v>1</v>
      </c>
      <c r="Q39" s="104">
        <v>18</v>
      </c>
      <c r="R39" s="104">
        <v>8</v>
      </c>
      <c r="S39" s="102" t="s">
        <v>190</v>
      </c>
      <c r="T39" s="101">
        <v>1.5</v>
      </c>
      <c r="U39" s="100">
        <v>1.5</v>
      </c>
    </row>
    <row r="40" spans="2:21" x14ac:dyDescent="0.3">
      <c r="B40" s="100" t="s">
        <v>191</v>
      </c>
      <c r="C40" s="101">
        <v>-0.3</v>
      </c>
      <c r="D40" s="101">
        <v>9.5</v>
      </c>
      <c r="E40" s="101">
        <v>-12.7</v>
      </c>
      <c r="F40" s="108">
        <v>14.9</v>
      </c>
      <c r="G40" s="108">
        <v>-24</v>
      </c>
      <c r="H40" s="104">
        <v>89</v>
      </c>
      <c r="I40" s="104">
        <v>81</v>
      </c>
      <c r="J40" s="104">
        <v>54</v>
      </c>
      <c r="K40" s="104">
        <v>30</v>
      </c>
      <c r="L40" s="104">
        <v>10</v>
      </c>
      <c r="M40" s="104">
        <v>11</v>
      </c>
      <c r="N40" s="104">
        <v>9</v>
      </c>
      <c r="O40" s="104">
        <v>33</v>
      </c>
      <c r="P40" s="104">
        <v>2</v>
      </c>
      <c r="Q40" s="104">
        <v>21</v>
      </c>
      <c r="R40" s="104">
        <v>7</v>
      </c>
      <c r="S40" s="102" t="s">
        <v>192</v>
      </c>
      <c r="T40" s="101">
        <v>1.1000000000000001</v>
      </c>
      <c r="U40" s="100">
        <v>1.4</v>
      </c>
    </row>
    <row r="41" spans="2:21" x14ac:dyDescent="0.3">
      <c r="B41" s="100"/>
      <c r="C41" s="101"/>
      <c r="D41" s="101"/>
      <c r="E41" s="101"/>
      <c r="F41" s="108"/>
      <c r="G41" s="108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0"/>
      <c r="T41" s="101"/>
      <c r="U41" s="100"/>
    </row>
    <row r="42" spans="2:21" x14ac:dyDescent="0.3">
      <c r="B42" s="100" t="s">
        <v>193</v>
      </c>
      <c r="C42" s="101">
        <v>9.1999999999999993</v>
      </c>
      <c r="D42" s="101">
        <v>33.4</v>
      </c>
      <c r="E42" s="101">
        <v>-18.8</v>
      </c>
      <c r="F42" s="108">
        <v>38</v>
      </c>
      <c r="G42" s="108">
        <v>-29.5</v>
      </c>
      <c r="H42" s="104">
        <v>88</v>
      </c>
      <c r="I42" s="104">
        <v>63</v>
      </c>
      <c r="J42" s="104">
        <v>766</v>
      </c>
      <c r="K42" s="104">
        <v>82</v>
      </c>
      <c r="L42" s="104">
        <v>119</v>
      </c>
      <c r="M42" s="104">
        <v>45</v>
      </c>
      <c r="N42" s="104">
        <v>18</v>
      </c>
      <c r="O42" s="104">
        <v>1564</v>
      </c>
      <c r="P42" s="104">
        <v>46</v>
      </c>
      <c r="Q42" s="104">
        <v>153</v>
      </c>
      <c r="R42" s="104">
        <v>53</v>
      </c>
      <c r="S42" s="102" t="s">
        <v>193</v>
      </c>
      <c r="T42" s="101"/>
      <c r="U42" s="100">
        <v>1.4</v>
      </c>
    </row>
    <row r="46" spans="2:21" x14ac:dyDescent="0.3">
      <c r="E46" s="57"/>
      <c r="F46" s="112" t="s">
        <v>157</v>
      </c>
      <c r="G46" s="112" t="s">
        <v>158</v>
      </c>
    </row>
    <row r="47" spans="2:21" x14ac:dyDescent="0.3">
      <c r="E47" s="111" t="s">
        <v>172</v>
      </c>
      <c r="F47" s="108">
        <v>14</v>
      </c>
      <c r="G47" s="108">
        <v>-29.5</v>
      </c>
      <c r="H47" s="101"/>
    </row>
    <row r="48" spans="2:21" x14ac:dyDescent="0.3">
      <c r="E48" s="111" t="s">
        <v>174</v>
      </c>
      <c r="F48" s="108">
        <v>17</v>
      </c>
      <c r="G48" s="108">
        <v>-25</v>
      </c>
      <c r="H48" s="101"/>
    </row>
    <row r="49" spans="5:8" x14ac:dyDescent="0.3">
      <c r="E49" s="111" t="s">
        <v>176</v>
      </c>
      <c r="F49" s="108">
        <v>24.4</v>
      </c>
      <c r="G49" s="108">
        <v>-23.2</v>
      </c>
      <c r="H49" s="101"/>
    </row>
    <row r="50" spans="5:8" x14ac:dyDescent="0.3">
      <c r="E50" s="111" t="s">
        <v>178</v>
      </c>
      <c r="F50" s="108">
        <v>29.5</v>
      </c>
      <c r="G50" s="108">
        <v>-3.1</v>
      </c>
      <c r="H50" s="101"/>
    </row>
    <row r="51" spans="5:8" x14ac:dyDescent="0.3">
      <c r="E51" s="111" t="s">
        <v>181</v>
      </c>
      <c r="F51" s="108">
        <v>32.5</v>
      </c>
      <c r="G51" s="108">
        <v>-2.4</v>
      </c>
      <c r="H51" s="101"/>
    </row>
    <row r="52" spans="5:8" x14ac:dyDescent="0.3">
      <c r="E52" s="111" t="s">
        <v>182</v>
      </c>
      <c r="F52" s="108">
        <v>34.5</v>
      </c>
      <c r="G52" s="108">
        <v>1</v>
      </c>
      <c r="H52" s="101"/>
    </row>
    <row r="53" spans="5:8" x14ac:dyDescent="0.3">
      <c r="E53" s="111" t="s">
        <v>183</v>
      </c>
      <c r="F53" s="108">
        <v>38</v>
      </c>
      <c r="G53" s="108">
        <v>3.8</v>
      </c>
      <c r="H53" s="101"/>
    </row>
    <row r="54" spans="5:8" x14ac:dyDescent="0.3">
      <c r="E54" s="111" t="s">
        <v>184</v>
      </c>
      <c r="F54" s="108">
        <v>37.4</v>
      </c>
      <c r="G54" s="108">
        <v>4</v>
      </c>
      <c r="H54" s="101"/>
    </row>
    <row r="55" spans="5:8" x14ac:dyDescent="0.3">
      <c r="E55" s="111" t="s">
        <v>185</v>
      </c>
      <c r="F55" s="108">
        <v>31.9</v>
      </c>
      <c r="G55" s="108">
        <v>0.8</v>
      </c>
      <c r="H55" s="101"/>
    </row>
    <row r="56" spans="5:8" x14ac:dyDescent="0.3">
      <c r="E56" s="111" t="s">
        <v>187</v>
      </c>
      <c r="F56" s="108">
        <v>26.5</v>
      </c>
      <c r="G56" s="108">
        <v>-3.7</v>
      </c>
      <c r="H56" s="101"/>
    </row>
    <row r="57" spans="5:8" x14ac:dyDescent="0.3">
      <c r="E57" s="111" t="s">
        <v>189</v>
      </c>
      <c r="F57" s="108">
        <v>25</v>
      </c>
      <c r="G57" s="108">
        <v>-16</v>
      </c>
      <c r="H57" s="101"/>
    </row>
    <row r="58" spans="5:8" x14ac:dyDescent="0.3">
      <c r="E58" s="111" t="s">
        <v>191</v>
      </c>
      <c r="F58" s="108">
        <v>14.9</v>
      </c>
      <c r="G58" s="108">
        <v>-24</v>
      </c>
      <c r="H58" s="101"/>
    </row>
    <row r="59" spans="5:8" x14ac:dyDescent="0.3">
      <c r="F59" s="108"/>
      <c r="G59" s="108"/>
      <c r="H59" s="109"/>
    </row>
    <row r="60" spans="5:8" x14ac:dyDescent="0.3">
      <c r="F60" s="108"/>
      <c r="G60" s="108"/>
    </row>
    <row r="80" spans="5:9" x14ac:dyDescent="0.3">
      <c r="E80" s="4"/>
      <c r="F80" s="4"/>
      <c r="G80" s="4"/>
      <c r="H80" s="4"/>
      <c r="I80" s="4"/>
    </row>
    <row r="81" spans="5:9" x14ac:dyDescent="0.3">
      <c r="E81" s="4"/>
      <c r="F81" s="119"/>
      <c r="G81" s="119"/>
      <c r="H81" s="4"/>
      <c r="I81" s="4"/>
    </row>
    <row r="82" spans="5:9" x14ac:dyDescent="0.3">
      <c r="E82" s="120"/>
      <c r="F82" s="121"/>
      <c r="G82" s="121"/>
      <c r="H82" s="120"/>
      <c r="I82" s="4"/>
    </row>
    <row r="83" spans="5:9" x14ac:dyDescent="0.3">
      <c r="E83" s="120"/>
      <c r="F83" s="121"/>
      <c r="G83" s="121"/>
      <c r="H83" s="120"/>
      <c r="I83" s="4"/>
    </row>
    <row r="84" spans="5:9" x14ac:dyDescent="0.3">
      <c r="E84" s="120"/>
      <c r="F84" s="121"/>
      <c r="G84" s="121"/>
      <c r="H84" s="120"/>
      <c r="I84" s="4"/>
    </row>
    <row r="85" spans="5:9" x14ac:dyDescent="0.3">
      <c r="E85" s="120"/>
      <c r="F85" s="121"/>
      <c r="G85" s="121"/>
      <c r="H85" s="120"/>
      <c r="I85" s="4"/>
    </row>
    <row r="86" spans="5:9" x14ac:dyDescent="0.3">
      <c r="E86" s="120"/>
      <c r="F86" s="121"/>
      <c r="G86" s="121"/>
      <c r="H86" s="120"/>
      <c r="I86" s="4"/>
    </row>
    <row r="87" spans="5:9" x14ac:dyDescent="0.3">
      <c r="E87" s="120"/>
      <c r="F87" s="121"/>
      <c r="G87" s="121"/>
      <c r="H87" s="120"/>
      <c r="I87" s="4"/>
    </row>
    <row r="88" spans="5:9" x14ac:dyDescent="0.3">
      <c r="E88" s="120"/>
      <c r="F88" s="121"/>
      <c r="G88" s="121"/>
      <c r="H88" s="120"/>
      <c r="I88" s="4"/>
    </row>
    <row r="89" spans="5:9" x14ac:dyDescent="0.3">
      <c r="E89" s="120"/>
      <c r="F89" s="121"/>
      <c r="G89" s="121"/>
      <c r="H89" s="120"/>
      <c r="I89" s="4"/>
    </row>
    <row r="90" spans="5:9" x14ac:dyDescent="0.3">
      <c r="E90" s="120"/>
      <c r="F90" s="121"/>
      <c r="G90" s="121"/>
      <c r="H90" s="120"/>
      <c r="I90" s="4"/>
    </row>
    <row r="91" spans="5:9" x14ac:dyDescent="0.3">
      <c r="E91" s="120"/>
      <c r="F91" s="121"/>
      <c r="G91" s="121"/>
      <c r="H91" s="120"/>
      <c r="I91" s="4"/>
    </row>
    <row r="92" spans="5:9" x14ac:dyDescent="0.3">
      <c r="E92" s="120"/>
      <c r="F92" s="121"/>
      <c r="G92" s="121"/>
      <c r="H92" s="120"/>
      <c r="I92" s="4"/>
    </row>
    <row r="93" spans="5:9" x14ac:dyDescent="0.3">
      <c r="E93" s="120"/>
      <c r="F93" s="121"/>
      <c r="G93" s="121"/>
      <c r="H93" s="120"/>
      <c r="I93" s="4"/>
    </row>
    <row r="94" spans="5:9" x14ac:dyDescent="0.3">
      <c r="E94" s="4"/>
      <c r="F94" s="4"/>
      <c r="G94" s="4"/>
      <c r="H94" s="4"/>
      <c r="I94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C0DE-F5CC-4FE8-B2EA-A1DD9C32E16D}">
  <dimension ref="B3:U99"/>
  <sheetViews>
    <sheetView topLeftCell="A13" zoomScale="55" zoomScaleNormal="55" workbookViewId="0">
      <selection activeCell="H53" sqref="H53"/>
    </sheetView>
  </sheetViews>
  <sheetFormatPr baseColWidth="10" defaultRowHeight="14.4" x14ac:dyDescent="0.3"/>
  <sheetData>
    <row r="3" spans="2:21" ht="28.8" x14ac:dyDescent="0.55000000000000004">
      <c r="B3" s="9" t="s">
        <v>195</v>
      </c>
    </row>
    <row r="16" spans="2:21" ht="23.4" x14ac:dyDescent="0.45">
      <c r="B16" s="1"/>
      <c r="C16" s="107" t="s">
        <v>194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3">
      <c r="B18" s="100"/>
      <c r="C18" s="101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2"/>
      <c r="T18" s="101"/>
      <c r="U18" s="100"/>
    </row>
    <row r="19" spans="2:21" x14ac:dyDescent="0.3">
      <c r="B19" s="100"/>
      <c r="C19" s="101"/>
      <c r="D19" s="100"/>
      <c r="E19" s="100"/>
      <c r="F19" s="100"/>
      <c r="G19" s="100"/>
      <c r="H19" s="103" t="s">
        <v>135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2"/>
      <c r="T19" s="101"/>
      <c r="U19" s="100"/>
    </row>
    <row r="20" spans="2:21" x14ac:dyDescent="0.3">
      <c r="B20" s="100"/>
      <c r="C20" s="101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2"/>
      <c r="T20" s="101"/>
      <c r="U20" s="100"/>
    </row>
    <row r="21" spans="2:21" x14ac:dyDescent="0.3">
      <c r="B21" s="100" t="s">
        <v>136</v>
      </c>
      <c r="C21" s="101" t="s">
        <v>137</v>
      </c>
      <c r="D21" s="100"/>
      <c r="E21" s="100"/>
      <c r="F21" s="100"/>
      <c r="G21" s="100"/>
      <c r="H21" s="100" t="s">
        <v>138</v>
      </c>
      <c r="I21" s="100"/>
      <c r="J21" s="100" t="s">
        <v>139</v>
      </c>
      <c r="K21" s="100"/>
      <c r="L21" s="100"/>
      <c r="M21" s="100" t="s">
        <v>140</v>
      </c>
      <c r="N21" s="100"/>
      <c r="O21" s="100" t="s">
        <v>141</v>
      </c>
      <c r="P21" s="100"/>
      <c r="Q21" s="100"/>
      <c r="R21" s="100" t="s">
        <v>142</v>
      </c>
      <c r="S21" s="102"/>
      <c r="T21" s="101"/>
      <c r="U21" s="100" t="s">
        <v>143</v>
      </c>
    </row>
    <row r="22" spans="2:21" x14ac:dyDescent="0.3">
      <c r="B22" s="100"/>
      <c r="C22" s="101"/>
      <c r="D22" s="100"/>
      <c r="E22" s="100"/>
      <c r="F22" s="100"/>
      <c r="G22" s="100"/>
      <c r="H22" s="100" t="s">
        <v>144</v>
      </c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2"/>
      <c r="T22" s="101"/>
      <c r="U22" s="100" t="s">
        <v>145</v>
      </c>
    </row>
    <row r="23" spans="2:21" x14ac:dyDescent="0.3">
      <c r="B23" s="100" t="s">
        <v>146</v>
      </c>
      <c r="C23" s="101" t="s">
        <v>147</v>
      </c>
      <c r="D23" s="100" t="s">
        <v>148</v>
      </c>
      <c r="E23" s="100"/>
      <c r="F23" s="110" t="s">
        <v>149</v>
      </c>
      <c r="G23" s="110"/>
      <c r="H23" s="100" t="s">
        <v>150</v>
      </c>
      <c r="I23" s="100" t="s">
        <v>150</v>
      </c>
      <c r="J23" s="100" t="s">
        <v>147</v>
      </c>
      <c r="K23" s="100" t="s">
        <v>151</v>
      </c>
      <c r="L23" s="100" t="s">
        <v>152</v>
      </c>
      <c r="M23" s="100" t="s">
        <v>152</v>
      </c>
      <c r="N23" s="100" t="s">
        <v>153</v>
      </c>
      <c r="O23" s="100" t="s">
        <v>147</v>
      </c>
      <c r="P23" s="100" t="s">
        <v>154</v>
      </c>
      <c r="Q23" s="100" t="s">
        <v>155</v>
      </c>
      <c r="R23" s="100" t="s">
        <v>152</v>
      </c>
      <c r="S23" s="102"/>
      <c r="T23" s="101"/>
      <c r="U23" s="100"/>
    </row>
    <row r="24" spans="2:21" x14ac:dyDescent="0.3">
      <c r="B24" s="100"/>
      <c r="C24" s="101" t="s">
        <v>156</v>
      </c>
      <c r="D24" s="100" t="s">
        <v>157</v>
      </c>
      <c r="E24" s="100" t="s">
        <v>158</v>
      </c>
      <c r="F24" s="110" t="s">
        <v>157</v>
      </c>
      <c r="G24" s="110" t="s">
        <v>158</v>
      </c>
      <c r="H24" s="100" t="s">
        <v>159</v>
      </c>
      <c r="I24" s="100" t="s">
        <v>160</v>
      </c>
      <c r="J24" s="100" t="s">
        <v>161</v>
      </c>
      <c r="K24" s="100" t="s">
        <v>162</v>
      </c>
      <c r="L24" s="100" t="s">
        <v>163</v>
      </c>
      <c r="M24" s="100" t="s">
        <v>163</v>
      </c>
      <c r="N24" s="100" t="s">
        <v>164</v>
      </c>
      <c r="O24" s="100" t="s">
        <v>165</v>
      </c>
      <c r="P24" s="100" t="s">
        <v>166</v>
      </c>
      <c r="Q24" s="100" t="s">
        <v>166</v>
      </c>
      <c r="R24" s="100" t="s">
        <v>163</v>
      </c>
      <c r="S24" s="102"/>
      <c r="T24" s="101"/>
      <c r="U24" s="100" t="s">
        <v>167</v>
      </c>
    </row>
    <row r="25" spans="2:21" x14ac:dyDescent="0.3">
      <c r="B25" s="100"/>
      <c r="C25" s="101"/>
      <c r="D25" s="100"/>
      <c r="E25" s="100"/>
      <c r="F25" s="110"/>
      <c r="G25" s="110"/>
      <c r="H25" s="100" t="s">
        <v>78</v>
      </c>
      <c r="I25" s="100" t="s">
        <v>78</v>
      </c>
      <c r="J25" s="100" t="s">
        <v>168</v>
      </c>
      <c r="K25" s="100" t="s">
        <v>168</v>
      </c>
      <c r="L25" s="100" t="s">
        <v>169</v>
      </c>
      <c r="M25" s="100" t="s">
        <v>170</v>
      </c>
      <c r="N25" s="100" t="s">
        <v>171</v>
      </c>
      <c r="O25" s="100"/>
      <c r="P25" s="100"/>
      <c r="Q25" s="100"/>
      <c r="R25" s="100"/>
      <c r="S25" s="102"/>
      <c r="T25" s="101"/>
      <c r="U25" s="100"/>
    </row>
    <row r="26" spans="2:21" x14ac:dyDescent="0.3">
      <c r="B26" s="100" t="s">
        <v>172</v>
      </c>
      <c r="C26" s="101">
        <v>-1.8</v>
      </c>
      <c r="D26" s="101">
        <v>8.5</v>
      </c>
      <c r="E26" s="101">
        <v>-14.5</v>
      </c>
      <c r="F26" s="108">
        <v>14</v>
      </c>
      <c r="G26" s="108">
        <v>-29.5</v>
      </c>
      <c r="H26" s="104">
        <v>89</v>
      </c>
      <c r="I26" s="104">
        <v>79</v>
      </c>
      <c r="J26" s="104">
        <v>45</v>
      </c>
      <c r="K26" s="104">
        <v>23</v>
      </c>
      <c r="L26" s="104">
        <v>9</v>
      </c>
      <c r="M26" s="104">
        <v>17</v>
      </c>
      <c r="N26" s="104">
        <v>11</v>
      </c>
      <c r="O26" s="105">
        <v>45</v>
      </c>
      <c r="P26" s="104">
        <v>2</v>
      </c>
      <c r="Q26" s="104">
        <v>19</v>
      </c>
      <c r="R26" s="104">
        <v>6</v>
      </c>
      <c r="S26" s="102" t="s">
        <v>173</v>
      </c>
      <c r="T26" s="101">
        <v>1.5</v>
      </c>
      <c r="U26" s="100">
        <v>1.5</v>
      </c>
    </row>
    <row r="27" spans="2:21" x14ac:dyDescent="0.3">
      <c r="B27" s="100" t="s">
        <v>174</v>
      </c>
      <c r="C27" s="101">
        <v>0.5</v>
      </c>
      <c r="D27" s="101">
        <v>10.8</v>
      </c>
      <c r="E27" s="101">
        <v>-11.4</v>
      </c>
      <c r="F27" s="108">
        <v>17</v>
      </c>
      <c r="G27" s="108">
        <v>-25</v>
      </c>
      <c r="H27" s="104">
        <v>88</v>
      </c>
      <c r="I27" s="104">
        <v>70</v>
      </c>
      <c r="J27" s="104">
        <v>45</v>
      </c>
      <c r="K27" s="104">
        <v>41</v>
      </c>
      <c r="L27" s="104">
        <v>9</v>
      </c>
      <c r="M27" s="104">
        <v>10</v>
      </c>
      <c r="N27" s="104">
        <v>10</v>
      </c>
      <c r="O27" s="105">
        <v>74</v>
      </c>
      <c r="P27" s="104">
        <v>3</v>
      </c>
      <c r="Q27" s="104">
        <v>14</v>
      </c>
      <c r="R27" s="104">
        <v>5</v>
      </c>
      <c r="S27" s="102" t="s">
        <v>175</v>
      </c>
      <c r="T27" s="101">
        <v>2.6</v>
      </c>
      <c r="U27" s="100">
        <v>1.6</v>
      </c>
    </row>
    <row r="28" spans="2:21" x14ac:dyDescent="0.3">
      <c r="B28" s="100" t="s">
        <v>176</v>
      </c>
      <c r="C28" s="101">
        <v>4.7</v>
      </c>
      <c r="D28" s="101">
        <v>19</v>
      </c>
      <c r="E28" s="101">
        <v>-7.4</v>
      </c>
      <c r="F28" s="108">
        <v>24.4</v>
      </c>
      <c r="G28" s="108">
        <v>-23.2</v>
      </c>
      <c r="H28" s="104">
        <v>87</v>
      </c>
      <c r="I28" s="104">
        <v>59</v>
      </c>
      <c r="J28" s="104">
        <v>50</v>
      </c>
      <c r="K28" s="104">
        <v>36</v>
      </c>
      <c r="L28" s="104">
        <v>10</v>
      </c>
      <c r="M28" s="104">
        <v>4</v>
      </c>
      <c r="N28" s="104">
        <v>6</v>
      </c>
      <c r="O28" s="105">
        <v>120</v>
      </c>
      <c r="P28" s="104">
        <v>4</v>
      </c>
      <c r="Q28" s="104">
        <v>13</v>
      </c>
      <c r="R28" s="104">
        <v>3</v>
      </c>
      <c r="S28" s="102" t="s">
        <v>177</v>
      </c>
      <c r="T28" s="101">
        <v>3.9</v>
      </c>
      <c r="U28" s="100">
        <v>1.5</v>
      </c>
    </row>
    <row r="29" spans="2:21" x14ac:dyDescent="0.3">
      <c r="B29" s="100" t="s">
        <v>178</v>
      </c>
      <c r="C29" s="101">
        <v>9.5</v>
      </c>
      <c r="D29" s="101">
        <v>23.7</v>
      </c>
      <c r="E29" s="101">
        <v>-1.3</v>
      </c>
      <c r="F29" s="108">
        <v>29.5</v>
      </c>
      <c r="G29" s="108">
        <v>-3.1</v>
      </c>
      <c r="H29" s="104">
        <v>85</v>
      </c>
      <c r="I29" s="104">
        <v>54</v>
      </c>
      <c r="J29" s="104">
        <v>58</v>
      </c>
      <c r="K29" s="104">
        <v>33</v>
      </c>
      <c r="L29" s="104">
        <v>10</v>
      </c>
      <c r="M29" s="106" t="s">
        <v>179</v>
      </c>
      <c r="N29" s="106">
        <v>1</v>
      </c>
      <c r="O29" s="105">
        <v>158</v>
      </c>
      <c r="P29" s="104">
        <v>4</v>
      </c>
      <c r="Q29" s="104">
        <v>12</v>
      </c>
      <c r="R29" s="104">
        <v>1</v>
      </c>
      <c r="S29" s="102" t="s">
        <v>180</v>
      </c>
      <c r="T29" s="101">
        <v>5.3</v>
      </c>
      <c r="U29" s="100">
        <v>1.3</v>
      </c>
    </row>
    <row r="30" spans="2:21" x14ac:dyDescent="0.3">
      <c r="B30" s="100" t="s">
        <v>181</v>
      </c>
      <c r="C30" s="101">
        <v>14.2</v>
      </c>
      <c r="D30" s="101">
        <v>28.2</v>
      </c>
      <c r="E30" s="101">
        <v>1.6</v>
      </c>
      <c r="F30" s="108">
        <v>32.5</v>
      </c>
      <c r="G30" s="108">
        <v>-2.4</v>
      </c>
      <c r="H30" s="104">
        <v>84</v>
      </c>
      <c r="I30" s="104">
        <v>52</v>
      </c>
      <c r="J30" s="104">
        <v>77</v>
      </c>
      <c r="K30" s="104">
        <v>39</v>
      </c>
      <c r="L30" s="104">
        <v>11</v>
      </c>
      <c r="M30" s="106">
        <v>0</v>
      </c>
      <c r="N30" s="106"/>
      <c r="O30" s="105">
        <v>198</v>
      </c>
      <c r="P30" s="104">
        <v>5</v>
      </c>
      <c r="Q30" s="104">
        <v>10</v>
      </c>
      <c r="R30" s="106">
        <v>2</v>
      </c>
      <c r="S30" s="102" t="s">
        <v>177</v>
      </c>
      <c r="T30" s="101">
        <v>6.4</v>
      </c>
      <c r="U30" s="100">
        <v>1.3</v>
      </c>
    </row>
    <row r="31" spans="2:21" x14ac:dyDescent="0.3">
      <c r="B31" s="100" t="s">
        <v>182</v>
      </c>
      <c r="C31" s="101">
        <v>17.100000000000001</v>
      </c>
      <c r="D31" s="101">
        <v>31</v>
      </c>
      <c r="E31" s="101">
        <v>5.8</v>
      </c>
      <c r="F31" s="108">
        <v>34.5</v>
      </c>
      <c r="G31" s="108">
        <v>1</v>
      </c>
      <c r="H31" s="104">
        <v>84</v>
      </c>
      <c r="I31" s="104">
        <v>54</v>
      </c>
      <c r="J31" s="104">
        <v>91</v>
      </c>
      <c r="K31" s="104">
        <v>50</v>
      </c>
      <c r="L31" s="104">
        <v>12</v>
      </c>
      <c r="M31" s="106">
        <v>0</v>
      </c>
      <c r="N31" s="104"/>
      <c r="O31" s="105">
        <v>196</v>
      </c>
      <c r="P31" s="104">
        <v>4</v>
      </c>
      <c r="Q31" s="104">
        <v>9</v>
      </c>
      <c r="R31" s="106">
        <v>2</v>
      </c>
      <c r="S31" s="102" t="s">
        <v>173</v>
      </c>
      <c r="T31" s="101">
        <v>6.5</v>
      </c>
      <c r="U31" s="100">
        <v>1.2</v>
      </c>
    </row>
    <row r="32" spans="2:21" x14ac:dyDescent="0.3">
      <c r="B32" s="100" t="s">
        <v>183</v>
      </c>
      <c r="C32" s="101">
        <v>18.8</v>
      </c>
      <c r="D32" s="101">
        <v>32.200000000000003</v>
      </c>
      <c r="E32" s="101">
        <v>7.9</v>
      </c>
      <c r="F32" s="108">
        <v>38</v>
      </c>
      <c r="G32" s="108">
        <v>3.8</v>
      </c>
      <c r="H32" s="104">
        <v>85</v>
      </c>
      <c r="I32" s="104">
        <v>52</v>
      </c>
      <c r="J32" s="104">
        <v>103</v>
      </c>
      <c r="K32" s="104">
        <v>58</v>
      </c>
      <c r="L32" s="104">
        <v>12</v>
      </c>
      <c r="M32" s="106">
        <v>0</v>
      </c>
      <c r="N32" s="104"/>
      <c r="O32" s="105">
        <v>218</v>
      </c>
      <c r="P32" s="104">
        <v>6</v>
      </c>
      <c r="Q32" s="104">
        <v>9</v>
      </c>
      <c r="R32" s="106">
        <v>1</v>
      </c>
      <c r="S32" s="102" t="s">
        <v>173</v>
      </c>
      <c r="T32" s="101">
        <v>7</v>
      </c>
      <c r="U32" s="100">
        <v>1.2</v>
      </c>
    </row>
    <row r="33" spans="2:21" x14ac:dyDescent="0.3">
      <c r="B33" s="100" t="s">
        <v>184</v>
      </c>
      <c r="C33" s="101">
        <v>18.600000000000001</v>
      </c>
      <c r="D33" s="101">
        <v>32.200000000000003</v>
      </c>
      <c r="E33" s="101">
        <v>7.3</v>
      </c>
      <c r="F33" s="108">
        <v>37.4</v>
      </c>
      <c r="G33" s="108">
        <v>4</v>
      </c>
      <c r="H33" s="104">
        <v>88</v>
      </c>
      <c r="I33" s="104">
        <v>52</v>
      </c>
      <c r="J33" s="104">
        <v>86</v>
      </c>
      <c r="K33" s="104">
        <v>82</v>
      </c>
      <c r="L33" s="104">
        <v>10</v>
      </c>
      <c r="M33" s="106">
        <v>0</v>
      </c>
      <c r="N33" s="106"/>
      <c r="O33" s="105">
        <v>209</v>
      </c>
      <c r="P33" s="104">
        <v>6</v>
      </c>
      <c r="Q33" s="104">
        <v>8</v>
      </c>
      <c r="R33" s="106">
        <v>2</v>
      </c>
      <c r="S33" s="102" t="s">
        <v>180</v>
      </c>
      <c r="T33" s="101">
        <v>6.7</v>
      </c>
      <c r="U33" s="100">
        <v>1.2</v>
      </c>
    </row>
    <row r="34" spans="2:21" x14ac:dyDescent="0.3">
      <c r="B34" s="100" t="s">
        <v>185</v>
      </c>
      <c r="C34" s="101">
        <v>15.1</v>
      </c>
      <c r="D34" s="101">
        <v>27.9</v>
      </c>
      <c r="E34" s="101">
        <v>3.7</v>
      </c>
      <c r="F34" s="108">
        <v>31.9</v>
      </c>
      <c r="G34" s="108">
        <v>0.8</v>
      </c>
      <c r="H34" s="104">
        <v>91</v>
      </c>
      <c r="I34" s="104">
        <v>57</v>
      </c>
      <c r="J34" s="104">
        <v>58</v>
      </c>
      <c r="K34" s="104">
        <v>46</v>
      </c>
      <c r="L34" s="104">
        <v>9</v>
      </c>
      <c r="M34" s="106">
        <v>0</v>
      </c>
      <c r="N34" s="106"/>
      <c r="O34" s="105">
        <v>158</v>
      </c>
      <c r="P34" s="104">
        <v>5</v>
      </c>
      <c r="Q34" s="104">
        <v>9</v>
      </c>
      <c r="R34" s="106">
        <v>6</v>
      </c>
      <c r="S34" s="102" t="s">
        <v>186</v>
      </c>
      <c r="T34" s="101">
        <v>5.3</v>
      </c>
      <c r="U34" s="100">
        <v>1.2</v>
      </c>
    </row>
    <row r="35" spans="2:21" x14ac:dyDescent="0.3">
      <c r="B35" s="100" t="s">
        <v>187</v>
      </c>
      <c r="C35" s="101">
        <v>9.6</v>
      </c>
      <c r="D35" s="101">
        <v>22.3</v>
      </c>
      <c r="E35" s="101">
        <v>-1.1000000000000001</v>
      </c>
      <c r="F35" s="108">
        <v>26.5</v>
      </c>
      <c r="G35" s="108">
        <v>-3.7</v>
      </c>
      <c r="H35" s="104">
        <v>92</v>
      </c>
      <c r="I35" s="104">
        <v>64</v>
      </c>
      <c r="J35" s="104">
        <v>45</v>
      </c>
      <c r="K35" s="104">
        <v>28</v>
      </c>
      <c r="L35" s="104">
        <v>7</v>
      </c>
      <c r="M35" s="106">
        <v>0</v>
      </c>
      <c r="N35" s="106"/>
      <c r="O35" s="105">
        <v>111</v>
      </c>
      <c r="P35" s="104">
        <v>4</v>
      </c>
      <c r="Q35" s="104">
        <v>11</v>
      </c>
      <c r="R35" s="104">
        <v>10</v>
      </c>
      <c r="S35" s="102" t="s">
        <v>188</v>
      </c>
      <c r="T35" s="101">
        <v>3.6</v>
      </c>
      <c r="U35" s="100">
        <v>1.3</v>
      </c>
    </row>
    <row r="36" spans="2:21" x14ac:dyDescent="0.3">
      <c r="B36" s="100" t="s">
        <v>189</v>
      </c>
      <c r="C36" s="101">
        <v>3.9</v>
      </c>
      <c r="D36" s="101">
        <v>15.3</v>
      </c>
      <c r="E36" s="101">
        <v>-5.4</v>
      </c>
      <c r="F36" s="108">
        <v>25</v>
      </c>
      <c r="G36" s="108">
        <v>-16</v>
      </c>
      <c r="H36" s="104">
        <v>90</v>
      </c>
      <c r="I36" s="104">
        <v>76</v>
      </c>
      <c r="J36" s="104">
        <v>54</v>
      </c>
      <c r="K36" s="104">
        <v>36</v>
      </c>
      <c r="L36" s="104">
        <v>10</v>
      </c>
      <c r="M36" s="104">
        <v>3</v>
      </c>
      <c r="N36" s="104">
        <v>3</v>
      </c>
      <c r="O36" s="105">
        <v>44</v>
      </c>
      <c r="P36" s="104">
        <v>1</v>
      </c>
      <c r="Q36" s="104">
        <v>18</v>
      </c>
      <c r="R36" s="104">
        <v>8</v>
      </c>
      <c r="S36" s="102" t="s">
        <v>190</v>
      </c>
      <c r="T36" s="101">
        <v>1.5</v>
      </c>
      <c r="U36" s="100">
        <v>1.5</v>
      </c>
    </row>
    <row r="37" spans="2:21" x14ac:dyDescent="0.3">
      <c r="B37" s="100" t="s">
        <v>191</v>
      </c>
      <c r="C37" s="101">
        <v>-0.3</v>
      </c>
      <c r="D37" s="101">
        <v>9.5</v>
      </c>
      <c r="E37" s="101">
        <v>-12.7</v>
      </c>
      <c r="F37" s="108">
        <v>14.9</v>
      </c>
      <c r="G37" s="108">
        <v>-24</v>
      </c>
      <c r="H37" s="104">
        <v>89</v>
      </c>
      <c r="I37" s="104">
        <v>81</v>
      </c>
      <c r="J37" s="104">
        <v>54</v>
      </c>
      <c r="K37" s="104">
        <v>30</v>
      </c>
      <c r="L37" s="104">
        <v>10</v>
      </c>
      <c r="M37" s="104">
        <v>11</v>
      </c>
      <c r="N37" s="104">
        <v>9</v>
      </c>
      <c r="O37" s="104">
        <v>33</v>
      </c>
      <c r="P37" s="104">
        <v>2</v>
      </c>
      <c r="Q37" s="104">
        <v>21</v>
      </c>
      <c r="R37" s="104">
        <v>7</v>
      </c>
      <c r="S37" s="102" t="s">
        <v>192</v>
      </c>
      <c r="T37" s="101">
        <v>1.1000000000000001</v>
      </c>
      <c r="U37" s="100">
        <v>1.4</v>
      </c>
    </row>
    <row r="38" spans="2:21" x14ac:dyDescent="0.3">
      <c r="B38" s="100"/>
      <c r="C38" s="101"/>
      <c r="D38" s="101"/>
      <c r="E38" s="101"/>
      <c r="F38" s="108"/>
      <c r="G38" s="108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0"/>
      <c r="T38" s="101"/>
      <c r="U38" s="100"/>
    </row>
    <row r="39" spans="2:21" x14ac:dyDescent="0.3">
      <c r="B39" s="100" t="s">
        <v>193</v>
      </c>
      <c r="C39" s="101">
        <v>9.1999999999999993</v>
      </c>
      <c r="D39" s="101">
        <v>33.4</v>
      </c>
      <c r="E39" s="101">
        <v>-18.8</v>
      </c>
      <c r="F39" s="108">
        <v>38</v>
      </c>
      <c r="G39" s="108">
        <v>-29.5</v>
      </c>
      <c r="H39" s="104">
        <v>88</v>
      </c>
      <c r="I39" s="104">
        <v>63</v>
      </c>
      <c r="J39" s="104">
        <v>766</v>
      </c>
      <c r="K39" s="104">
        <v>82</v>
      </c>
      <c r="L39" s="104">
        <v>119</v>
      </c>
      <c r="M39" s="104">
        <v>45</v>
      </c>
      <c r="N39" s="104">
        <v>18</v>
      </c>
      <c r="O39" s="104">
        <v>1564</v>
      </c>
      <c r="P39" s="104">
        <v>46</v>
      </c>
      <c r="Q39" s="104">
        <v>153</v>
      </c>
      <c r="R39" s="104">
        <v>53</v>
      </c>
      <c r="S39" s="102" t="s">
        <v>193</v>
      </c>
      <c r="T39" s="101"/>
      <c r="U39" s="100">
        <v>1.4</v>
      </c>
    </row>
    <row r="40" spans="2:2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s="1" customFormat="1" x14ac:dyDescent="0.3"/>
    <row r="42" spans="2:21" s="1" customFormat="1" x14ac:dyDescent="0.3"/>
    <row r="44" spans="2:21" ht="26.4" customHeight="1" x14ac:dyDescent="0.3">
      <c r="C44" s="143" t="s">
        <v>197</v>
      </c>
      <c r="D44" s="143"/>
      <c r="E44" s="142" t="s">
        <v>196</v>
      </c>
      <c r="F44" s="142"/>
    </row>
    <row r="45" spans="2:21" x14ac:dyDescent="0.3">
      <c r="C45" s="143"/>
      <c r="D45" s="143"/>
      <c r="E45" s="142"/>
      <c r="F45" s="142"/>
    </row>
    <row r="46" spans="2:21" s="1" customFormat="1" x14ac:dyDescent="0.3">
      <c r="C46" s="143" t="s">
        <v>198</v>
      </c>
      <c r="D46" s="143"/>
      <c r="E46" s="142" t="s">
        <v>168</v>
      </c>
      <c r="F46" s="142"/>
      <c r="O46"/>
      <c r="P46"/>
      <c r="Q46"/>
      <c r="R46"/>
      <c r="S46"/>
      <c r="T46"/>
      <c r="U46"/>
    </row>
    <row r="47" spans="2:21" x14ac:dyDescent="0.3">
      <c r="B47" s="100" t="s">
        <v>172</v>
      </c>
      <c r="C47" s="141">
        <v>-1.8</v>
      </c>
      <c r="D47" s="141"/>
      <c r="E47" s="144">
        <v>45</v>
      </c>
      <c r="F47" s="144"/>
      <c r="G47" s="109"/>
    </row>
    <row r="48" spans="2:21" x14ac:dyDescent="0.3">
      <c r="B48" s="100" t="s">
        <v>174</v>
      </c>
      <c r="C48" s="141">
        <v>0.5</v>
      </c>
      <c r="D48" s="141"/>
      <c r="E48" s="144">
        <v>45</v>
      </c>
      <c r="F48" s="144"/>
      <c r="G48" s="109"/>
      <c r="P48" s="122"/>
      <c r="Q48" s="122"/>
      <c r="R48" s="122"/>
      <c r="S48" s="122"/>
      <c r="T48" s="122"/>
    </row>
    <row r="49" spans="2:20" x14ac:dyDescent="0.3">
      <c r="B49" s="100" t="s">
        <v>176</v>
      </c>
      <c r="C49" s="141">
        <v>4.7</v>
      </c>
      <c r="D49" s="141"/>
      <c r="E49" s="144">
        <v>50</v>
      </c>
      <c r="F49" s="144"/>
      <c r="G49" s="109"/>
      <c r="P49" s="122"/>
      <c r="Q49" s="122"/>
      <c r="R49" s="122"/>
      <c r="S49" s="122"/>
      <c r="T49" s="122"/>
    </row>
    <row r="50" spans="2:20" x14ac:dyDescent="0.3">
      <c r="B50" s="100" t="s">
        <v>178</v>
      </c>
      <c r="C50" s="141">
        <v>9.5</v>
      </c>
      <c r="D50" s="141"/>
      <c r="E50" s="144">
        <v>58</v>
      </c>
      <c r="F50" s="144"/>
      <c r="G50" s="109"/>
      <c r="P50" s="122"/>
      <c r="Q50" s="122"/>
      <c r="R50" s="122"/>
      <c r="S50" s="122"/>
      <c r="T50" s="122"/>
    </row>
    <row r="51" spans="2:20" x14ac:dyDescent="0.3">
      <c r="B51" s="100" t="s">
        <v>181</v>
      </c>
      <c r="C51" s="141">
        <v>14.2</v>
      </c>
      <c r="D51" s="141"/>
      <c r="E51" s="144">
        <v>77</v>
      </c>
      <c r="F51" s="144"/>
      <c r="G51" s="109"/>
      <c r="P51" s="122"/>
      <c r="Q51" s="122"/>
      <c r="R51" s="122"/>
      <c r="S51" s="122"/>
      <c r="T51" s="122"/>
    </row>
    <row r="52" spans="2:20" x14ac:dyDescent="0.3">
      <c r="B52" s="100" t="s">
        <v>182</v>
      </c>
      <c r="C52" s="141">
        <v>17.100000000000001</v>
      </c>
      <c r="D52" s="141"/>
      <c r="E52" s="144">
        <v>91</v>
      </c>
      <c r="F52" s="144"/>
      <c r="G52" s="109"/>
      <c r="P52" s="122"/>
      <c r="Q52" s="122"/>
      <c r="R52" s="122"/>
      <c r="S52" s="122"/>
      <c r="T52" s="122"/>
    </row>
    <row r="53" spans="2:20" x14ac:dyDescent="0.3">
      <c r="B53" s="100" t="s">
        <v>183</v>
      </c>
      <c r="C53" s="141">
        <v>18.8</v>
      </c>
      <c r="D53" s="141"/>
      <c r="E53" s="144">
        <v>103</v>
      </c>
      <c r="F53" s="144"/>
      <c r="G53" s="109"/>
      <c r="P53" s="122"/>
      <c r="Q53" s="122"/>
      <c r="R53" s="122"/>
      <c r="S53" s="122"/>
      <c r="T53" s="122"/>
    </row>
    <row r="54" spans="2:20" x14ac:dyDescent="0.3">
      <c r="B54" s="100" t="s">
        <v>184</v>
      </c>
      <c r="C54" s="141">
        <v>18.600000000000001</v>
      </c>
      <c r="D54" s="141"/>
      <c r="E54" s="144">
        <v>86</v>
      </c>
      <c r="F54" s="144"/>
      <c r="G54" s="109"/>
      <c r="P54" s="122"/>
      <c r="Q54" s="122"/>
      <c r="R54" s="122"/>
      <c r="S54" s="122"/>
      <c r="T54" s="122"/>
    </row>
    <row r="55" spans="2:20" x14ac:dyDescent="0.3">
      <c r="B55" s="100" t="s">
        <v>185</v>
      </c>
      <c r="C55" s="141">
        <v>15.1</v>
      </c>
      <c r="D55" s="141"/>
      <c r="E55" s="144">
        <v>58</v>
      </c>
      <c r="F55" s="144"/>
      <c r="G55" s="109"/>
      <c r="P55" s="122"/>
      <c r="Q55" s="122"/>
      <c r="R55" s="122"/>
      <c r="S55" s="122"/>
      <c r="T55" s="122"/>
    </row>
    <row r="56" spans="2:20" x14ac:dyDescent="0.3">
      <c r="B56" s="100" t="s">
        <v>187</v>
      </c>
      <c r="C56" s="141">
        <v>9.6</v>
      </c>
      <c r="D56" s="141"/>
      <c r="E56" s="144">
        <v>45</v>
      </c>
      <c r="F56" s="144"/>
      <c r="G56" s="109"/>
    </row>
    <row r="57" spans="2:20" x14ac:dyDescent="0.3">
      <c r="B57" s="100" t="s">
        <v>189</v>
      </c>
      <c r="C57" s="141">
        <v>3.9</v>
      </c>
      <c r="D57" s="141"/>
      <c r="E57" s="144">
        <v>54</v>
      </c>
      <c r="F57" s="144"/>
      <c r="G57" s="109"/>
    </row>
    <row r="58" spans="2:20" x14ac:dyDescent="0.3">
      <c r="B58" s="100" t="s">
        <v>191</v>
      </c>
      <c r="C58" s="141">
        <v>-0.3</v>
      </c>
      <c r="D58" s="141"/>
      <c r="E58" s="144">
        <v>54</v>
      </c>
      <c r="F58" s="144"/>
      <c r="G58" s="109"/>
    </row>
    <row r="65" spans="2:17" x14ac:dyDescent="0.3">
      <c r="C65" s="1"/>
      <c r="D65" s="114"/>
      <c r="E65" s="114"/>
      <c r="F65" s="117"/>
      <c r="G65" s="117"/>
    </row>
    <row r="66" spans="2:17" x14ac:dyDescent="0.3">
      <c r="C66" s="100"/>
      <c r="D66" s="115"/>
      <c r="E66" s="115"/>
      <c r="F66" s="116"/>
      <c r="G66" s="116"/>
    </row>
    <row r="67" spans="2:17" x14ac:dyDescent="0.3">
      <c r="C67" s="100"/>
      <c r="D67" s="115"/>
      <c r="E67" s="115"/>
      <c r="F67" s="116"/>
      <c r="G67" s="116"/>
    </row>
    <row r="68" spans="2:17" x14ac:dyDescent="0.3">
      <c r="C68" s="100"/>
      <c r="D68" s="115"/>
      <c r="E68" s="115"/>
      <c r="F68" s="116"/>
      <c r="G68" s="116"/>
    </row>
    <row r="69" spans="2:17" x14ac:dyDescent="0.3">
      <c r="C69" s="100"/>
      <c r="D69" s="115"/>
      <c r="E69" s="115"/>
      <c r="F69" s="116"/>
      <c r="G69" s="116"/>
    </row>
    <row r="70" spans="2:17" x14ac:dyDescent="0.3">
      <c r="G70" s="116"/>
    </row>
    <row r="71" spans="2:17" x14ac:dyDescent="0.3">
      <c r="G71" s="116"/>
    </row>
    <row r="72" spans="2:17" x14ac:dyDescent="0.3">
      <c r="B72" s="100"/>
      <c r="C72" s="101"/>
      <c r="D72" s="104"/>
      <c r="E72" s="104"/>
      <c r="F72" s="109"/>
      <c r="G72" s="116"/>
    </row>
    <row r="73" spans="2:17" x14ac:dyDescent="0.3">
      <c r="B73" s="100"/>
      <c r="C73" s="101"/>
      <c r="D73" s="104"/>
      <c r="E73" s="104"/>
      <c r="F73" s="109"/>
      <c r="G73" s="116"/>
    </row>
    <row r="74" spans="2:17" x14ac:dyDescent="0.3">
      <c r="B74" s="100"/>
      <c r="C74" s="101"/>
      <c r="D74" s="104"/>
      <c r="E74" s="104"/>
      <c r="F74" s="109"/>
      <c r="G74" s="116"/>
    </row>
    <row r="75" spans="2:17" x14ac:dyDescent="0.3">
      <c r="B75" s="100"/>
      <c r="C75" s="101"/>
      <c r="D75" s="104"/>
      <c r="E75" s="104"/>
      <c r="F75" s="109"/>
      <c r="G75" s="116"/>
    </row>
    <row r="76" spans="2:17" x14ac:dyDescent="0.3">
      <c r="B76" s="100"/>
      <c r="C76" s="101"/>
      <c r="D76" s="104"/>
      <c r="E76" s="104"/>
      <c r="F76" s="109"/>
      <c r="G76" s="116"/>
    </row>
    <row r="77" spans="2:17" x14ac:dyDescent="0.3">
      <c r="B77" s="100"/>
      <c r="C77" s="101"/>
      <c r="D77" s="104"/>
      <c r="E77" s="104"/>
      <c r="F77" s="109"/>
      <c r="G77" s="116"/>
    </row>
    <row r="78" spans="2:17" x14ac:dyDescent="0.3">
      <c r="B78" s="100"/>
      <c r="C78" s="101"/>
      <c r="D78" s="104"/>
      <c r="E78" s="104"/>
      <c r="F78" s="109"/>
    </row>
    <row r="79" spans="2:17" x14ac:dyDescent="0.3">
      <c r="B79" s="100"/>
      <c r="C79" s="101"/>
      <c r="D79" s="104"/>
      <c r="E79" s="104"/>
      <c r="F79" s="109"/>
    </row>
    <row r="80" spans="2:17" x14ac:dyDescent="0.3">
      <c r="B80" s="100"/>
      <c r="C80" s="101"/>
      <c r="D80" s="104"/>
      <c r="E80" s="104"/>
      <c r="F80" s="109"/>
      <c r="Q80" s="122"/>
    </row>
    <row r="81" spans="2:6" x14ac:dyDescent="0.3">
      <c r="B81" s="100"/>
      <c r="C81" s="101"/>
      <c r="D81" s="104"/>
      <c r="E81" s="104"/>
      <c r="F81" s="109"/>
    </row>
    <row r="82" spans="2:6" x14ac:dyDescent="0.3">
      <c r="B82" s="100"/>
      <c r="C82" s="101"/>
      <c r="D82" s="104"/>
      <c r="E82" s="104"/>
      <c r="F82" s="109"/>
    </row>
    <row r="83" spans="2:6" x14ac:dyDescent="0.3">
      <c r="B83" s="100"/>
      <c r="C83" s="101"/>
      <c r="D83" s="104"/>
      <c r="E83" s="104"/>
      <c r="F83" s="109"/>
    </row>
    <row r="99" spans="2:2" x14ac:dyDescent="0.3">
      <c r="B99" s="1"/>
    </row>
  </sheetData>
  <mergeCells count="28">
    <mergeCell ref="E57:F57"/>
    <mergeCell ref="E48:F48"/>
    <mergeCell ref="E58:F58"/>
    <mergeCell ref="E49:F49"/>
    <mergeCell ref="E50:F50"/>
    <mergeCell ref="E51:F51"/>
    <mergeCell ref="E52:F52"/>
    <mergeCell ref="E53:F53"/>
    <mergeCell ref="E54:F54"/>
    <mergeCell ref="E55:F55"/>
    <mergeCell ref="E56:F56"/>
    <mergeCell ref="C54:D54"/>
    <mergeCell ref="C55:D55"/>
    <mergeCell ref="C56:D56"/>
    <mergeCell ref="C57:D57"/>
    <mergeCell ref="C58:D58"/>
    <mergeCell ref="C53:D53"/>
    <mergeCell ref="E44:F45"/>
    <mergeCell ref="C44:D45"/>
    <mergeCell ref="C46:D46"/>
    <mergeCell ref="E46:F46"/>
    <mergeCell ref="C47:D47"/>
    <mergeCell ref="E47:F47"/>
    <mergeCell ref="C48:D48"/>
    <mergeCell ref="C49:D49"/>
    <mergeCell ref="C50:D50"/>
    <mergeCell ref="C51:D51"/>
    <mergeCell ref="C52:D5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446A9-5F4D-4F20-AADD-36A1804308D7}">
  <dimension ref="B3:U62"/>
  <sheetViews>
    <sheetView topLeftCell="B33" zoomScale="70" zoomScaleNormal="70" workbookViewId="0">
      <selection activeCell="J46" sqref="J46"/>
    </sheetView>
  </sheetViews>
  <sheetFormatPr baseColWidth="10" defaultRowHeight="14.4" x14ac:dyDescent="0.3"/>
  <cols>
    <col min="9" max="9" width="12.77734375" bestFit="1" customWidth="1"/>
  </cols>
  <sheetData>
    <row r="3" spans="2:2" ht="28.8" x14ac:dyDescent="0.55000000000000004">
      <c r="B3" s="9" t="s">
        <v>199</v>
      </c>
    </row>
    <row r="18" spans="2:21" ht="23.4" x14ac:dyDescent="0.45">
      <c r="B18" s="1"/>
      <c r="C18" s="107" t="s">
        <v>194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3">
      <c r="B20" s="100"/>
      <c r="C20" s="101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2"/>
      <c r="T20" s="101"/>
      <c r="U20" s="100"/>
    </row>
    <row r="21" spans="2:21" x14ac:dyDescent="0.3">
      <c r="B21" s="100"/>
      <c r="C21" s="101"/>
      <c r="D21" s="100"/>
      <c r="E21" s="100"/>
      <c r="F21" s="100"/>
      <c r="G21" s="100"/>
      <c r="H21" s="103" t="s">
        <v>135</v>
      </c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2"/>
      <c r="T21" s="101"/>
      <c r="U21" s="100"/>
    </row>
    <row r="22" spans="2:21" x14ac:dyDescent="0.3">
      <c r="B22" s="100"/>
      <c r="C22" s="101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2"/>
      <c r="T22" s="101"/>
      <c r="U22" s="100"/>
    </row>
    <row r="23" spans="2:21" x14ac:dyDescent="0.3">
      <c r="B23" s="100" t="s">
        <v>136</v>
      </c>
      <c r="C23" s="101" t="s">
        <v>137</v>
      </c>
      <c r="D23" s="100"/>
      <c r="E23" s="100"/>
      <c r="F23" s="100"/>
      <c r="G23" s="100"/>
      <c r="H23" s="100" t="s">
        <v>138</v>
      </c>
      <c r="I23" s="100"/>
      <c r="J23" s="100" t="s">
        <v>139</v>
      </c>
      <c r="K23" s="100"/>
      <c r="L23" s="100"/>
      <c r="M23" s="100" t="s">
        <v>140</v>
      </c>
      <c r="N23" s="100"/>
      <c r="O23" s="100" t="s">
        <v>141</v>
      </c>
      <c r="P23" s="100"/>
      <c r="Q23" s="100"/>
      <c r="R23" s="100" t="s">
        <v>142</v>
      </c>
      <c r="S23" s="102"/>
      <c r="T23" s="101"/>
      <c r="U23" s="100" t="s">
        <v>143</v>
      </c>
    </row>
    <row r="24" spans="2:21" x14ac:dyDescent="0.3">
      <c r="B24" s="100"/>
      <c r="C24" s="101"/>
      <c r="D24" s="100"/>
      <c r="E24" s="100"/>
      <c r="F24" s="100"/>
      <c r="G24" s="100"/>
      <c r="H24" s="100" t="s">
        <v>144</v>
      </c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2"/>
      <c r="T24" s="101"/>
      <c r="U24" s="100" t="s">
        <v>145</v>
      </c>
    </row>
    <row r="25" spans="2:21" x14ac:dyDescent="0.3">
      <c r="B25" s="100" t="s">
        <v>146</v>
      </c>
      <c r="C25" s="101" t="s">
        <v>147</v>
      </c>
      <c r="D25" s="100" t="s">
        <v>148</v>
      </c>
      <c r="E25" s="100"/>
      <c r="F25" s="110" t="s">
        <v>149</v>
      </c>
      <c r="G25" s="110"/>
      <c r="H25" s="100" t="s">
        <v>150</v>
      </c>
      <c r="I25" s="100" t="s">
        <v>150</v>
      </c>
      <c r="J25" s="100" t="s">
        <v>147</v>
      </c>
      <c r="K25" s="100" t="s">
        <v>151</v>
      </c>
      <c r="L25" s="100" t="s">
        <v>152</v>
      </c>
      <c r="M25" s="100" t="s">
        <v>152</v>
      </c>
      <c r="N25" s="100" t="s">
        <v>153</v>
      </c>
      <c r="O25" s="100" t="s">
        <v>147</v>
      </c>
      <c r="P25" s="100" t="s">
        <v>154</v>
      </c>
      <c r="Q25" s="100" t="s">
        <v>155</v>
      </c>
      <c r="R25" s="100" t="s">
        <v>152</v>
      </c>
      <c r="S25" s="102"/>
      <c r="T25" s="101"/>
      <c r="U25" s="100"/>
    </row>
    <row r="26" spans="2:21" x14ac:dyDescent="0.3">
      <c r="B26" s="100"/>
      <c r="C26" s="101" t="s">
        <v>156</v>
      </c>
      <c r="D26" s="100" t="s">
        <v>157</v>
      </c>
      <c r="E26" s="100" t="s">
        <v>158</v>
      </c>
      <c r="F26" s="110" t="s">
        <v>157</v>
      </c>
      <c r="G26" s="110" t="s">
        <v>158</v>
      </c>
      <c r="H26" s="100" t="s">
        <v>159</v>
      </c>
      <c r="I26" s="100" t="s">
        <v>160</v>
      </c>
      <c r="J26" s="100" t="s">
        <v>161</v>
      </c>
      <c r="K26" s="100" t="s">
        <v>162</v>
      </c>
      <c r="L26" s="100" t="s">
        <v>163</v>
      </c>
      <c r="M26" s="100" t="s">
        <v>163</v>
      </c>
      <c r="N26" s="100" t="s">
        <v>164</v>
      </c>
      <c r="O26" s="100" t="s">
        <v>165</v>
      </c>
      <c r="P26" s="100" t="s">
        <v>166</v>
      </c>
      <c r="Q26" s="100" t="s">
        <v>166</v>
      </c>
      <c r="R26" s="100" t="s">
        <v>163</v>
      </c>
      <c r="S26" s="102"/>
      <c r="T26" s="101"/>
      <c r="U26" s="100" t="s">
        <v>167</v>
      </c>
    </row>
    <row r="27" spans="2:21" x14ac:dyDescent="0.3">
      <c r="B27" s="100"/>
      <c r="C27" s="101"/>
      <c r="D27" s="100"/>
      <c r="E27" s="100"/>
      <c r="F27" s="110"/>
      <c r="G27" s="110"/>
      <c r="H27" s="100" t="s">
        <v>78</v>
      </c>
      <c r="I27" s="100" t="s">
        <v>78</v>
      </c>
      <c r="J27" s="100" t="s">
        <v>168</v>
      </c>
      <c r="K27" s="100" t="s">
        <v>168</v>
      </c>
      <c r="L27" s="100" t="s">
        <v>169</v>
      </c>
      <c r="M27" s="100" t="s">
        <v>170</v>
      </c>
      <c r="N27" s="100" t="s">
        <v>171</v>
      </c>
      <c r="O27" s="100"/>
      <c r="P27" s="100"/>
      <c r="Q27" s="100"/>
      <c r="R27" s="100"/>
      <c r="S27" s="102"/>
      <c r="T27" s="101"/>
      <c r="U27" s="100"/>
    </row>
    <row r="28" spans="2:21" x14ac:dyDescent="0.3">
      <c r="B28" s="100" t="s">
        <v>172</v>
      </c>
      <c r="C28" s="101">
        <v>-1.8</v>
      </c>
      <c r="D28" s="101">
        <v>8.5</v>
      </c>
      <c r="E28" s="101">
        <v>-14.5</v>
      </c>
      <c r="F28" s="108">
        <v>14</v>
      </c>
      <c r="G28" s="108">
        <v>-29.5</v>
      </c>
      <c r="H28" s="104">
        <v>89</v>
      </c>
      <c r="I28" s="104">
        <v>79</v>
      </c>
      <c r="J28" s="104">
        <v>45</v>
      </c>
      <c r="K28" s="104">
        <v>23</v>
      </c>
      <c r="L28" s="104">
        <v>9</v>
      </c>
      <c r="M28" s="104">
        <v>17</v>
      </c>
      <c r="N28" s="104">
        <v>11</v>
      </c>
      <c r="O28" s="105">
        <v>45</v>
      </c>
      <c r="P28" s="104">
        <v>2</v>
      </c>
      <c r="Q28" s="104">
        <v>19</v>
      </c>
      <c r="R28" s="104">
        <v>6</v>
      </c>
      <c r="S28" s="102" t="s">
        <v>173</v>
      </c>
      <c r="T28" s="101">
        <v>1.5</v>
      </c>
      <c r="U28" s="100">
        <v>1.5</v>
      </c>
    </row>
    <row r="29" spans="2:21" x14ac:dyDescent="0.3">
      <c r="B29" s="100" t="s">
        <v>174</v>
      </c>
      <c r="C29" s="101">
        <v>0.5</v>
      </c>
      <c r="D29" s="101">
        <v>10.8</v>
      </c>
      <c r="E29" s="101">
        <v>-11.4</v>
      </c>
      <c r="F29" s="108">
        <v>17</v>
      </c>
      <c r="G29" s="108">
        <v>-25</v>
      </c>
      <c r="H29" s="104">
        <v>88</v>
      </c>
      <c r="I29" s="104">
        <v>70</v>
      </c>
      <c r="J29" s="104">
        <v>45</v>
      </c>
      <c r="K29" s="104">
        <v>41</v>
      </c>
      <c r="L29" s="104">
        <v>9</v>
      </c>
      <c r="M29" s="104">
        <v>10</v>
      </c>
      <c r="N29" s="104">
        <v>10</v>
      </c>
      <c r="O29" s="105">
        <v>74</v>
      </c>
      <c r="P29" s="104">
        <v>3</v>
      </c>
      <c r="Q29" s="104">
        <v>14</v>
      </c>
      <c r="R29" s="104">
        <v>5</v>
      </c>
      <c r="S29" s="102" t="s">
        <v>175</v>
      </c>
      <c r="T29" s="101">
        <v>2.6</v>
      </c>
      <c r="U29" s="100">
        <v>1.6</v>
      </c>
    </row>
    <row r="30" spans="2:21" x14ac:dyDescent="0.3">
      <c r="B30" s="100" t="s">
        <v>176</v>
      </c>
      <c r="C30" s="101">
        <v>4.7</v>
      </c>
      <c r="D30" s="101">
        <v>19</v>
      </c>
      <c r="E30" s="101">
        <v>-7.4</v>
      </c>
      <c r="F30" s="108">
        <v>24.4</v>
      </c>
      <c r="G30" s="108">
        <v>-23.2</v>
      </c>
      <c r="H30" s="104">
        <v>87</v>
      </c>
      <c r="I30" s="104">
        <v>59</v>
      </c>
      <c r="J30" s="104">
        <v>50</v>
      </c>
      <c r="K30" s="104">
        <v>36</v>
      </c>
      <c r="L30" s="104">
        <v>10</v>
      </c>
      <c r="M30" s="104">
        <v>4</v>
      </c>
      <c r="N30" s="104">
        <v>6</v>
      </c>
      <c r="O30" s="105">
        <v>120</v>
      </c>
      <c r="P30" s="104">
        <v>4</v>
      </c>
      <c r="Q30" s="104">
        <v>13</v>
      </c>
      <c r="R30" s="104">
        <v>3</v>
      </c>
      <c r="S30" s="102" t="s">
        <v>177</v>
      </c>
      <c r="T30" s="101">
        <v>3.9</v>
      </c>
      <c r="U30" s="100">
        <v>1.5</v>
      </c>
    </row>
    <row r="31" spans="2:21" x14ac:dyDescent="0.3">
      <c r="B31" s="100" t="s">
        <v>178</v>
      </c>
      <c r="C31" s="101">
        <v>9.5</v>
      </c>
      <c r="D31" s="101">
        <v>23.7</v>
      </c>
      <c r="E31" s="101">
        <v>-1.3</v>
      </c>
      <c r="F31" s="108">
        <v>29.5</v>
      </c>
      <c r="G31" s="108">
        <v>-3.1</v>
      </c>
      <c r="H31" s="104">
        <v>85</v>
      </c>
      <c r="I31" s="104">
        <v>54</v>
      </c>
      <c r="J31" s="104">
        <v>58</v>
      </c>
      <c r="K31" s="104">
        <v>33</v>
      </c>
      <c r="L31" s="104">
        <v>10</v>
      </c>
      <c r="M31" s="106" t="s">
        <v>179</v>
      </c>
      <c r="N31" s="106">
        <v>1</v>
      </c>
      <c r="O31" s="105">
        <v>158</v>
      </c>
      <c r="P31" s="104">
        <v>4</v>
      </c>
      <c r="Q31" s="104">
        <v>12</v>
      </c>
      <c r="R31" s="104">
        <v>1</v>
      </c>
      <c r="S31" s="102" t="s">
        <v>180</v>
      </c>
      <c r="T31" s="101">
        <v>5.3</v>
      </c>
      <c r="U31" s="100">
        <v>1.3</v>
      </c>
    </row>
    <row r="32" spans="2:21" x14ac:dyDescent="0.3">
      <c r="B32" s="100" t="s">
        <v>181</v>
      </c>
      <c r="C32" s="101">
        <v>14.2</v>
      </c>
      <c r="D32" s="101">
        <v>28.2</v>
      </c>
      <c r="E32" s="101">
        <v>1.6</v>
      </c>
      <c r="F32" s="108">
        <v>32.5</v>
      </c>
      <c r="G32" s="108">
        <v>-2.4</v>
      </c>
      <c r="H32" s="104">
        <v>84</v>
      </c>
      <c r="I32" s="104">
        <v>52</v>
      </c>
      <c r="J32" s="104">
        <v>77</v>
      </c>
      <c r="K32" s="104">
        <v>39</v>
      </c>
      <c r="L32" s="104">
        <v>11</v>
      </c>
      <c r="M32" s="106">
        <v>0</v>
      </c>
      <c r="N32" s="106"/>
      <c r="O32" s="105">
        <v>198</v>
      </c>
      <c r="P32" s="104">
        <v>5</v>
      </c>
      <c r="Q32" s="104">
        <v>10</v>
      </c>
      <c r="R32" s="106">
        <v>2</v>
      </c>
      <c r="S32" s="102" t="s">
        <v>177</v>
      </c>
      <c r="T32" s="101">
        <v>6.4</v>
      </c>
      <c r="U32" s="100">
        <v>1.3</v>
      </c>
    </row>
    <row r="33" spans="2:21" x14ac:dyDescent="0.3">
      <c r="B33" s="100" t="s">
        <v>182</v>
      </c>
      <c r="C33" s="101">
        <v>17.100000000000001</v>
      </c>
      <c r="D33" s="101">
        <v>31</v>
      </c>
      <c r="E33" s="101">
        <v>5.8</v>
      </c>
      <c r="F33" s="108">
        <v>34.5</v>
      </c>
      <c r="G33" s="108">
        <v>1</v>
      </c>
      <c r="H33" s="104">
        <v>84</v>
      </c>
      <c r="I33" s="104">
        <v>54</v>
      </c>
      <c r="J33" s="104">
        <v>91</v>
      </c>
      <c r="K33" s="104">
        <v>50</v>
      </c>
      <c r="L33" s="104">
        <v>12</v>
      </c>
      <c r="M33" s="106">
        <v>0</v>
      </c>
      <c r="N33" s="104"/>
      <c r="O33" s="105">
        <v>196</v>
      </c>
      <c r="P33" s="104">
        <v>4</v>
      </c>
      <c r="Q33" s="104">
        <v>9</v>
      </c>
      <c r="R33" s="106">
        <v>2</v>
      </c>
      <c r="S33" s="102" t="s">
        <v>173</v>
      </c>
      <c r="T33" s="101">
        <v>6.5</v>
      </c>
      <c r="U33" s="100">
        <v>1.2</v>
      </c>
    </row>
    <row r="34" spans="2:21" x14ac:dyDescent="0.3">
      <c r="B34" s="100" t="s">
        <v>183</v>
      </c>
      <c r="C34" s="101">
        <v>18.8</v>
      </c>
      <c r="D34" s="101">
        <v>32.200000000000003</v>
      </c>
      <c r="E34" s="101">
        <v>7.9</v>
      </c>
      <c r="F34" s="108">
        <v>38</v>
      </c>
      <c r="G34" s="108">
        <v>3.8</v>
      </c>
      <c r="H34" s="104">
        <v>85</v>
      </c>
      <c r="I34" s="104">
        <v>52</v>
      </c>
      <c r="J34" s="104">
        <v>103</v>
      </c>
      <c r="K34" s="104">
        <v>58</v>
      </c>
      <c r="L34" s="104">
        <v>12</v>
      </c>
      <c r="M34" s="106">
        <v>0</v>
      </c>
      <c r="N34" s="104"/>
      <c r="O34" s="105">
        <v>218</v>
      </c>
      <c r="P34" s="104">
        <v>6</v>
      </c>
      <c r="Q34" s="104">
        <v>9</v>
      </c>
      <c r="R34" s="106">
        <v>1</v>
      </c>
      <c r="S34" s="102" t="s">
        <v>173</v>
      </c>
      <c r="T34" s="101">
        <v>7</v>
      </c>
      <c r="U34" s="100">
        <v>1.2</v>
      </c>
    </row>
    <row r="35" spans="2:21" x14ac:dyDescent="0.3">
      <c r="B35" s="100" t="s">
        <v>184</v>
      </c>
      <c r="C35" s="101">
        <v>18.600000000000001</v>
      </c>
      <c r="D35" s="101">
        <v>32.200000000000003</v>
      </c>
      <c r="E35" s="101">
        <v>7.3</v>
      </c>
      <c r="F35" s="108">
        <v>37.4</v>
      </c>
      <c r="G35" s="108">
        <v>4</v>
      </c>
      <c r="H35" s="104">
        <v>88</v>
      </c>
      <c r="I35" s="104">
        <v>52</v>
      </c>
      <c r="J35" s="104">
        <v>86</v>
      </c>
      <c r="K35" s="104">
        <v>82</v>
      </c>
      <c r="L35" s="104">
        <v>10</v>
      </c>
      <c r="M35" s="106">
        <v>0</v>
      </c>
      <c r="N35" s="106"/>
      <c r="O35" s="105">
        <v>209</v>
      </c>
      <c r="P35" s="104">
        <v>6</v>
      </c>
      <c r="Q35" s="104">
        <v>8</v>
      </c>
      <c r="R35" s="106">
        <v>2</v>
      </c>
      <c r="S35" s="102" t="s">
        <v>180</v>
      </c>
      <c r="T35" s="101">
        <v>6.7</v>
      </c>
      <c r="U35" s="100">
        <v>1.2</v>
      </c>
    </row>
    <row r="36" spans="2:21" x14ac:dyDescent="0.3">
      <c r="B36" s="100" t="s">
        <v>185</v>
      </c>
      <c r="C36" s="101">
        <v>15.1</v>
      </c>
      <c r="D36" s="101">
        <v>27.9</v>
      </c>
      <c r="E36" s="101">
        <v>3.7</v>
      </c>
      <c r="F36" s="108">
        <v>31.9</v>
      </c>
      <c r="G36" s="108">
        <v>0.8</v>
      </c>
      <c r="H36" s="104">
        <v>91</v>
      </c>
      <c r="I36" s="104">
        <v>57</v>
      </c>
      <c r="J36" s="104">
        <v>58</v>
      </c>
      <c r="K36" s="104">
        <v>46</v>
      </c>
      <c r="L36" s="104">
        <v>9</v>
      </c>
      <c r="M36" s="106">
        <v>0</v>
      </c>
      <c r="N36" s="106"/>
      <c r="O36" s="105">
        <v>158</v>
      </c>
      <c r="P36" s="104">
        <v>5</v>
      </c>
      <c r="Q36" s="104">
        <v>9</v>
      </c>
      <c r="R36" s="106">
        <v>6</v>
      </c>
      <c r="S36" s="102" t="s">
        <v>186</v>
      </c>
      <c r="T36" s="101">
        <v>5.3</v>
      </c>
      <c r="U36" s="100">
        <v>1.2</v>
      </c>
    </row>
    <row r="37" spans="2:21" x14ac:dyDescent="0.3">
      <c r="B37" s="100" t="s">
        <v>187</v>
      </c>
      <c r="C37" s="101">
        <v>9.6</v>
      </c>
      <c r="D37" s="101">
        <v>22.3</v>
      </c>
      <c r="E37" s="101">
        <v>-1.1000000000000001</v>
      </c>
      <c r="F37" s="108">
        <v>26.5</v>
      </c>
      <c r="G37" s="108">
        <v>-3.7</v>
      </c>
      <c r="H37" s="104">
        <v>92</v>
      </c>
      <c r="I37" s="104">
        <v>64</v>
      </c>
      <c r="J37" s="104">
        <v>45</v>
      </c>
      <c r="K37" s="104">
        <v>28</v>
      </c>
      <c r="L37" s="104">
        <v>7</v>
      </c>
      <c r="M37" s="106">
        <v>0</v>
      </c>
      <c r="N37" s="106"/>
      <c r="O37" s="105">
        <v>111</v>
      </c>
      <c r="P37" s="104">
        <v>4</v>
      </c>
      <c r="Q37" s="104">
        <v>11</v>
      </c>
      <c r="R37" s="104">
        <v>10</v>
      </c>
      <c r="S37" s="102" t="s">
        <v>188</v>
      </c>
      <c r="T37" s="101">
        <v>3.6</v>
      </c>
      <c r="U37" s="100">
        <v>1.3</v>
      </c>
    </row>
    <row r="38" spans="2:21" x14ac:dyDescent="0.3">
      <c r="B38" s="100" t="s">
        <v>189</v>
      </c>
      <c r="C38" s="101">
        <v>3.9</v>
      </c>
      <c r="D38" s="101">
        <v>15.3</v>
      </c>
      <c r="E38" s="101">
        <v>-5.4</v>
      </c>
      <c r="F38" s="108">
        <v>25</v>
      </c>
      <c r="G38" s="108">
        <v>-16</v>
      </c>
      <c r="H38" s="104">
        <v>90</v>
      </c>
      <c r="I38" s="104">
        <v>76</v>
      </c>
      <c r="J38" s="104">
        <v>54</v>
      </c>
      <c r="K38" s="104">
        <v>36</v>
      </c>
      <c r="L38" s="104">
        <v>10</v>
      </c>
      <c r="M38" s="104">
        <v>3</v>
      </c>
      <c r="N38" s="104">
        <v>3</v>
      </c>
      <c r="O38" s="105">
        <v>44</v>
      </c>
      <c r="P38" s="104">
        <v>1</v>
      </c>
      <c r="Q38" s="104">
        <v>18</v>
      </c>
      <c r="R38" s="104">
        <v>8</v>
      </c>
      <c r="S38" s="102" t="s">
        <v>190</v>
      </c>
      <c r="T38" s="101">
        <v>1.5</v>
      </c>
      <c r="U38" s="100">
        <v>1.5</v>
      </c>
    </row>
    <row r="39" spans="2:21" x14ac:dyDescent="0.3">
      <c r="B39" s="100" t="s">
        <v>191</v>
      </c>
      <c r="C39" s="101">
        <v>-0.3</v>
      </c>
      <c r="D39" s="101">
        <v>9.5</v>
      </c>
      <c r="E39" s="101">
        <v>-12.7</v>
      </c>
      <c r="F39" s="108">
        <v>14.9</v>
      </c>
      <c r="G39" s="108">
        <v>-24</v>
      </c>
      <c r="H39" s="104">
        <v>89</v>
      </c>
      <c r="I39" s="104">
        <v>81</v>
      </c>
      <c r="J39" s="104">
        <v>54</v>
      </c>
      <c r="K39" s="104">
        <v>30</v>
      </c>
      <c r="L39" s="104">
        <v>10</v>
      </c>
      <c r="M39" s="104">
        <v>11</v>
      </c>
      <c r="N39" s="104">
        <v>9</v>
      </c>
      <c r="O39" s="104">
        <v>33</v>
      </c>
      <c r="P39" s="104">
        <v>2</v>
      </c>
      <c r="Q39" s="104">
        <v>21</v>
      </c>
      <c r="R39" s="104">
        <v>7</v>
      </c>
      <c r="S39" s="102" t="s">
        <v>192</v>
      </c>
      <c r="T39" s="101">
        <v>1.1000000000000001</v>
      </c>
      <c r="U39" s="100">
        <v>1.4</v>
      </c>
    </row>
    <row r="40" spans="2:21" x14ac:dyDescent="0.3">
      <c r="B40" s="100"/>
      <c r="C40" s="101"/>
      <c r="D40" s="101"/>
      <c r="E40" s="101"/>
      <c r="F40" s="108"/>
      <c r="G40" s="108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0"/>
      <c r="T40" s="101"/>
      <c r="U40" s="100"/>
    </row>
    <row r="41" spans="2:21" x14ac:dyDescent="0.3">
      <c r="B41" s="100" t="s">
        <v>193</v>
      </c>
      <c r="C41" s="101">
        <v>9.1999999999999993</v>
      </c>
      <c r="D41" s="101">
        <v>33.4</v>
      </c>
      <c r="E41" s="101">
        <v>-18.8</v>
      </c>
      <c r="F41" s="108">
        <v>38</v>
      </c>
      <c r="G41" s="108">
        <v>-29.5</v>
      </c>
      <c r="H41" s="104">
        <v>88</v>
      </c>
      <c r="I41" s="104">
        <v>63</v>
      </c>
      <c r="J41" s="104">
        <v>766</v>
      </c>
      <c r="K41" s="104">
        <v>82</v>
      </c>
      <c r="L41" s="104">
        <v>119</v>
      </c>
      <c r="M41" s="104">
        <v>45</v>
      </c>
      <c r="N41" s="104">
        <v>18</v>
      </c>
      <c r="O41" s="104">
        <v>1564</v>
      </c>
      <c r="P41" s="104">
        <v>46</v>
      </c>
      <c r="Q41" s="104">
        <v>153</v>
      </c>
      <c r="R41" s="104">
        <v>53</v>
      </c>
      <c r="S41" s="102" t="s">
        <v>193</v>
      </c>
      <c r="T41" s="101"/>
      <c r="U41" s="100">
        <v>1.4</v>
      </c>
    </row>
    <row r="42" spans="2:2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8" spans="2:21" x14ac:dyDescent="0.3">
      <c r="E48" s="102" t="s">
        <v>201</v>
      </c>
      <c r="F48" s="102" t="s">
        <v>202</v>
      </c>
      <c r="G48" s="102" t="s">
        <v>203</v>
      </c>
      <c r="H48" s="102" t="s">
        <v>204</v>
      </c>
      <c r="I48" s="102" t="s">
        <v>200</v>
      </c>
    </row>
    <row r="49" spans="4:9" x14ac:dyDescent="0.3">
      <c r="E49" s="100"/>
      <c r="F49" s="100"/>
      <c r="G49" s="100"/>
    </row>
    <row r="50" spans="4:9" x14ac:dyDescent="0.3">
      <c r="E50" s="100"/>
      <c r="F50" s="100"/>
      <c r="G50" s="100"/>
    </row>
    <row r="51" spans="4:9" x14ac:dyDescent="0.3">
      <c r="D51" s="102" t="s">
        <v>172</v>
      </c>
      <c r="E51" s="104">
        <v>2</v>
      </c>
      <c r="F51" s="104">
        <v>19</v>
      </c>
      <c r="G51" s="104">
        <v>6</v>
      </c>
      <c r="H51" s="104">
        <v>9</v>
      </c>
      <c r="I51" s="104">
        <v>17</v>
      </c>
    </row>
    <row r="52" spans="4:9" x14ac:dyDescent="0.3">
      <c r="D52" s="102" t="s">
        <v>174</v>
      </c>
      <c r="E52" s="104">
        <v>3</v>
      </c>
      <c r="F52" s="104">
        <v>14</v>
      </c>
      <c r="G52" s="104">
        <v>5</v>
      </c>
      <c r="H52" s="104">
        <v>9</v>
      </c>
      <c r="I52" s="104">
        <v>10</v>
      </c>
    </row>
    <row r="53" spans="4:9" x14ac:dyDescent="0.3">
      <c r="D53" s="102" t="s">
        <v>176</v>
      </c>
      <c r="E53" s="104">
        <v>4</v>
      </c>
      <c r="F53" s="104">
        <v>13</v>
      </c>
      <c r="G53" s="104">
        <v>3</v>
      </c>
      <c r="H53" s="104">
        <v>10</v>
      </c>
      <c r="I53" s="104">
        <v>4</v>
      </c>
    </row>
    <row r="54" spans="4:9" x14ac:dyDescent="0.3">
      <c r="D54" s="102" t="s">
        <v>178</v>
      </c>
      <c r="E54" s="104">
        <v>4</v>
      </c>
      <c r="F54" s="104">
        <v>12</v>
      </c>
      <c r="G54" s="104">
        <v>1</v>
      </c>
      <c r="H54" s="104">
        <v>10</v>
      </c>
      <c r="I54" s="106" t="s">
        <v>179</v>
      </c>
    </row>
    <row r="55" spans="4:9" x14ac:dyDescent="0.3">
      <c r="D55" s="102" t="s">
        <v>181</v>
      </c>
      <c r="E55" s="104">
        <v>5</v>
      </c>
      <c r="F55" s="104">
        <v>10</v>
      </c>
      <c r="G55" s="106">
        <v>2</v>
      </c>
      <c r="H55" s="104">
        <v>11</v>
      </c>
      <c r="I55" s="106">
        <v>0</v>
      </c>
    </row>
    <row r="56" spans="4:9" x14ac:dyDescent="0.3">
      <c r="D56" s="102" t="s">
        <v>182</v>
      </c>
      <c r="E56" s="104">
        <v>4</v>
      </c>
      <c r="F56" s="104">
        <v>9</v>
      </c>
      <c r="G56" s="106">
        <v>2</v>
      </c>
      <c r="H56" s="104">
        <v>12</v>
      </c>
      <c r="I56" s="106">
        <v>0</v>
      </c>
    </row>
    <row r="57" spans="4:9" x14ac:dyDescent="0.3">
      <c r="D57" s="102" t="s">
        <v>183</v>
      </c>
      <c r="E57" s="104">
        <v>6</v>
      </c>
      <c r="F57" s="104">
        <v>9</v>
      </c>
      <c r="G57" s="106">
        <v>1</v>
      </c>
      <c r="H57" s="104">
        <v>12</v>
      </c>
      <c r="I57" s="106">
        <v>0</v>
      </c>
    </row>
    <row r="58" spans="4:9" x14ac:dyDescent="0.3">
      <c r="D58" s="102" t="s">
        <v>184</v>
      </c>
      <c r="E58" s="104">
        <v>6</v>
      </c>
      <c r="F58" s="104">
        <v>8</v>
      </c>
      <c r="G58" s="106">
        <v>2</v>
      </c>
      <c r="H58" s="104">
        <v>10</v>
      </c>
      <c r="I58" s="106">
        <v>0</v>
      </c>
    </row>
    <row r="59" spans="4:9" x14ac:dyDescent="0.3">
      <c r="D59" s="102" t="s">
        <v>185</v>
      </c>
      <c r="E59" s="104">
        <v>5</v>
      </c>
      <c r="F59" s="104">
        <v>9</v>
      </c>
      <c r="G59" s="106">
        <v>6</v>
      </c>
      <c r="H59" s="104">
        <v>9</v>
      </c>
      <c r="I59" s="106">
        <v>0</v>
      </c>
    </row>
    <row r="60" spans="4:9" x14ac:dyDescent="0.3">
      <c r="D60" s="102" t="s">
        <v>187</v>
      </c>
      <c r="E60" s="104">
        <v>4</v>
      </c>
      <c r="F60" s="104">
        <v>11</v>
      </c>
      <c r="G60" s="104">
        <v>10</v>
      </c>
      <c r="H60" s="104">
        <v>7</v>
      </c>
      <c r="I60" s="106">
        <v>0</v>
      </c>
    </row>
    <row r="61" spans="4:9" x14ac:dyDescent="0.3">
      <c r="D61" s="102" t="s">
        <v>189</v>
      </c>
      <c r="E61" s="104">
        <v>1</v>
      </c>
      <c r="F61" s="104">
        <v>18</v>
      </c>
      <c r="G61" s="104">
        <v>8</v>
      </c>
      <c r="H61" s="104">
        <v>10</v>
      </c>
      <c r="I61" s="104">
        <v>3</v>
      </c>
    </row>
    <row r="62" spans="4:9" x14ac:dyDescent="0.3">
      <c r="D62" s="102" t="s">
        <v>191</v>
      </c>
      <c r="E62" s="104">
        <v>2</v>
      </c>
      <c r="F62" s="104">
        <v>21</v>
      </c>
      <c r="G62" s="104">
        <v>7</v>
      </c>
      <c r="H62" s="104">
        <v>10</v>
      </c>
      <c r="I62" s="104">
        <v>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Diagramm A</vt:lpstr>
      <vt:lpstr>Diagramm B</vt:lpstr>
      <vt:lpstr>Diagramm C</vt:lpstr>
      <vt:lpstr>Diagramm D</vt:lpstr>
      <vt:lpstr>Diagramm E</vt:lpstr>
      <vt:lpstr>Diagramm F</vt:lpstr>
      <vt:lpstr>Diagramm G</vt:lpstr>
      <vt:lpstr>Diagramm H</vt:lpstr>
      <vt:lpstr>Diagramm I</vt:lpstr>
      <vt:lpstr>Diagramm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Kogler</dc:creator>
  <cp:lastModifiedBy>Verena Kogler</cp:lastModifiedBy>
  <dcterms:created xsi:type="dcterms:W3CDTF">2021-11-27T15:26:41Z</dcterms:created>
  <dcterms:modified xsi:type="dcterms:W3CDTF">2022-01-02T17:54:05Z</dcterms:modified>
</cp:coreProperties>
</file>